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T:\Energy POD\EIC\MLP Universe\"/>
    </mc:Choice>
  </mc:AlternateContent>
  <xr:revisionPtr revIDLastSave="0" documentId="13_ncr:1_{BEF08C4D-1429-4AFF-803A-DA16CF9057E5}" xr6:coauthVersionLast="47" xr6:coauthVersionMax="47" xr10:uidLastSave="{00000000-0000-0000-0000-000000000000}"/>
  <bookViews>
    <workbookView xWindow="-108" yWindow="-108" windowWidth="23256" windowHeight="13896" firstSheet="1" activeTab="1" xr2:uid="{00000000-000D-0000-FFFF-FFFF00000000}"/>
  </bookViews>
  <sheets>
    <sheet name="__FDSCACHE__" sheetId="3" state="veryHidden" r:id="rId1"/>
    <sheet name="List" sheetId="1" r:id="rId2"/>
  </sheets>
  <definedNames>
    <definedName name="_xlnm._FilterDatabase" localSheetId="1" hidden="1">List!$A$9:$F$59</definedName>
    <definedName name="_xlnm.Print_Area" localSheetId="1">List!$A$1:$E$64</definedName>
    <definedName name="_xlnm.Print_Titles" localSheetId="1">List!$1:$9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7" i="1" l="1" a="1"/>
  <c r="H40" i="1" a="1"/>
  <c r="H31" i="1" a="1"/>
  <c r="G24" i="1" a="1"/>
  <c r="H22" i="1" a="1"/>
  <c r="J18" i="1" a="1"/>
  <c r="H15" i="1" a="1"/>
  <c r="I57" i="1" a="1"/>
  <c r="I45" i="1" a="1"/>
  <c r="H38" i="1" a="1"/>
  <c r="G31" i="1" a="1"/>
  <c r="I26" i="1" a="1"/>
  <c r="H20" i="1" a="1"/>
  <c r="G15" i="1" a="1"/>
  <c r="J52" i="1" a="1"/>
  <c r="H45" i="1" a="1"/>
  <c r="J39" i="1" a="1"/>
  <c r="I32" i="1" a="1"/>
  <c r="H26" i="1" a="1"/>
  <c r="H18" i="1" a="1"/>
  <c r="J58" i="1" a="1"/>
  <c r="I39" i="1" a="1"/>
  <c r="G26" i="1" a="1"/>
  <c r="G18" i="1" a="1"/>
  <c r="I47" i="1" a="1"/>
  <c r="H30" i="1" a="1"/>
  <c r="I19" i="1" a="1"/>
  <c r="I12" i="1" a="1"/>
  <c r="G52" i="1" a="1"/>
  <c r="I44" i="1" a="1"/>
  <c r="J31" i="1" a="1"/>
  <c r="G21" i="1" a="1"/>
  <c r="J59" i="1" a="1"/>
  <c r="G58" i="1" a="1"/>
  <c r="H55" i="1" a="1"/>
  <c r="I53" i="1" a="1"/>
  <c r="J50" i="1" a="1"/>
  <c r="G47" i="1" a="1"/>
  <c r="H44" i="1" a="1"/>
  <c r="I40" i="1" a="1"/>
  <c r="J38" i="1" a="1"/>
  <c r="G36" i="1" a="1"/>
  <c r="H33" i="1" a="1"/>
  <c r="I31" i="1" a="1"/>
  <c r="J28" i="1" a="1"/>
  <c r="G27" i="1" a="1"/>
  <c r="H24" i="1" a="1"/>
  <c r="I22" i="1" a="1"/>
  <c r="J20" i="1" a="1"/>
  <c r="G19" i="1" a="1"/>
  <c r="H17" i="1" a="1"/>
  <c r="I15" i="1" a="1"/>
  <c r="J13" i="1" a="1"/>
  <c r="G12" i="1" a="1"/>
  <c r="I59" i="1" a="1"/>
  <c r="G55" i="1" a="1"/>
  <c r="H53" i="1" a="1"/>
  <c r="I50" i="1" a="1"/>
  <c r="J45" i="1" a="1"/>
  <c r="G44" i="1" a="1"/>
  <c r="I38" i="1" a="1"/>
  <c r="J35" i="1" a="1"/>
  <c r="G33" i="1" a="1"/>
  <c r="I28" i="1" a="1"/>
  <c r="J26" i="1" a="1"/>
  <c r="I20" i="1" a="1"/>
  <c r="G17" i="1" a="1"/>
  <c r="I13" i="1" a="1"/>
  <c r="J54" i="1" a="1"/>
  <c r="J41" i="1" a="1"/>
  <c r="I35" i="1" a="1"/>
  <c r="H28" i="1" a="1"/>
  <c r="G22" i="1" a="1"/>
  <c r="I18" i="1" a="1"/>
  <c r="H13" i="1" a="1"/>
  <c r="I54" i="1" a="1"/>
  <c r="I41" i="1" a="1"/>
  <c r="H35" i="1" a="1"/>
  <c r="G28" i="1" a="1"/>
  <c r="J21" i="1" a="1"/>
  <c r="I16" i="1" a="1"/>
  <c r="G13" i="1" a="1"/>
  <c r="H54" i="1" a="1"/>
  <c r="J47" i="1" a="1"/>
  <c r="J36" i="1" a="1"/>
  <c r="I30" i="1" a="1"/>
  <c r="I21" i="1" a="1"/>
  <c r="I14" i="1" a="1"/>
  <c r="G41" i="1" a="1"/>
  <c r="J33" i="1" a="1"/>
  <c r="G23" i="1" a="1"/>
  <c r="H14" i="1" a="1"/>
  <c r="I55" i="1" a="1"/>
  <c r="H36" i="1" a="1"/>
  <c r="I24" i="1" a="1"/>
  <c r="I17" i="1" a="1"/>
  <c r="H59" i="1" a="1"/>
  <c r="G53" i="1" a="1"/>
  <c r="H50" i="1" a="1"/>
  <c r="G40" i="1" a="1"/>
  <c r="J32" i="1" a="1"/>
  <c r="J23" i="1" a="1"/>
  <c r="J16" i="1" a="1"/>
  <c r="H57" i="1" a="1"/>
  <c r="G50" i="1" a="1"/>
  <c r="G38" i="1" a="1"/>
  <c r="J30" i="1" a="1"/>
  <c r="I23" i="1" a="1"/>
  <c r="J14" i="1" a="1"/>
  <c r="I52" i="1" a="1"/>
  <c r="G45" i="1" a="1"/>
  <c r="G35" i="1" a="1"/>
  <c r="J27" i="1" a="1"/>
  <c r="J19" i="1" a="1"/>
  <c r="J12" i="1" a="1"/>
  <c r="J44" i="1" a="1"/>
  <c r="I27" i="1" a="1"/>
  <c r="G16" i="1" a="1"/>
  <c r="H58" i="1" a="1"/>
  <c r="J40" i="1" a="1"/>
  <c r="H27" i="1" a="1"/>
  <c r="G14" i="1" a="1"/>
  <c r="G59" i="1" a="1"/>
  <c r="G20" i="1" a="1"/>
  <c r="G57" i="1" a="1"/>
  <c r="H41" i="1" a="1"/>
  <c r="H32" i="1" a="1"/>
  <c r="H23" i="1" a="1"/>
  <c r="H16" i="1" a="1"/>
  <c r="H39" i="1" a="1"/>
  <c r="G32" i="1" a="1"/>
  <c r="J24" i="1" a="1"/>
  <c r="J17" i="1" a="1"/>
  <c r="J53" i="1" a="1"/>
  <c r="G39" i="1" a="1"/>
  <c r="G30" i="1" a="1"/>
  <c r="H19" i="1" a="1"/>
  <c r="J15" i="1" a="1"/>
  <c r="I58" i="1" a="1"/>
  <c r="J55" i="1" a="1"/>
  <c r="G54" i="1" a="1"/>
  <c r="H52" i="1" a="1"/>
  <c r="I36" i="1" a="1"/>
  <c r="H21" i="1" a="1"/>
  <c r="H47" i="1" a="1"/>
  <c r="I33" i="1" a="1"/>
  <c r="J22" i="1" a="1"/>
  <c r="H12" i="1" a="1"/>
  <c r="H12" i="1" l="1"/>
  <c r="J22" i="1"/>
  <c r="M22" i="1" s="1"/>
  <c r="I33" i="1"/>
  <c r="N33" i="1" s="1"/>
  <c r="H47" i="1"/>
  <c r="H21" i="1"/>
  <c r="I36" i="1"/>
  <c r="N36" i="1" s="1"/>
  <c r="H52" i="1"/>
  <c r="G54" i="1"/>
  <c r="J55" i="1"/>
  <c r="M55" i="1" s="1"/>
  <c r="I58" i="1"/>
  <c r="N58" i="1" s="1"/>
  <c r="J15" i="1"/>
  <c r="M15" i="1" s="1"/>
  <c r="H19" i="1"/>
  <c r="G30" i="1"/>
  <c r="G39" i="1"/>
  <c r="J53" i="1"/>
  <c r="M53" i="1" s="1"/>
  <c r="J17" i="1"/>
  <c r="M17" i="1" s="1"/>
  <c r="J24" i="1"/>
  <c r="M24" i="1" s="1"/>
  <c r="G32" i="1"/>
  <c r="H39" i="1"/>
  <c r="H16" i="1"/>
  <c r="H23" i="1"/>
  <c r="H32" i="1"/>
  <c r="H41" i="1"/>
  <c r="G57" i="1"/>
  <c r="G20" i="1"/>
  <c r="G59" i="1"/>
  <c r="G14" i="1"/>
  <c r="H27" i="1"/>
  <c r="J40" i="1"/>
  <c r="M40" i="1" s="1"/>
  <c r="H58" i="1"/>
  <c r="G16" i="1"/>
  <c r="I27" i="1"/>
  <c r="N27" i="1" s="1"/>
  <c r="J44" i="1"/>
  <c r="M44" i="1" s="1"/>
  <c r="J12" i="1"/>
  <c r="M12" i="1" s="1"/>
  <c r="J19" i="1"/>
  <c r="M19" i="1" s="1"/>
  <c r="J27" i="1"/>
  <c r="M27" i="1" s="1"/>
  <c r="G35" i="1"/>
  <c r="G45" i="1"/>
  <c r="I52" i="1"/>
  <c r="N52" i="1" s="1"/>
  <c r="J14" i="1"/>
  <c r="M14" i="1" s="1"/>
  <c r="I23" i="1"/>
  <c r="N23" i="1" s="1"/>
  <c r="J30" i="1"/>
  <c r="M30" i="1" s="1"/>
  <c r="G38" i="1"/>
  <c r="G50" i="1"/>
  <c r="H57" i="1"/>
  <c r="J16" i="1"/>
  <c r="M16" i="1" s="1"/>
  <c r="J23" i="1"/>
  <c r="M23" i="1" s="1"/>
  <c r="J32" i="1"/>
  <c r="M32" i="1" s="1"/>
  <c r="G40" i="1"/>
  <c r="H50" i="1"/>
  <c r="G53" i="1"/>
  <c r="H59" i="1"/>
  <c r="I17" i="1"/>
  <c r="N17" i="1" s="1"/>
  <c r="I24" i="1"/>
  <c r="N24" i="1" s="1"/>
  <c r="H36" i="1"/>
  <c r="I55" i="1"/>
  <c r="N55" i="1" s="1"/>
  <c r="H14" i="1"/>
  <c r="G23" i="1"/>
  <c r="J33" i="1"/>
  <c r="M33" i="1" s="1"/>
  <c r="G41" i="1"/>
  <c r="I14" i="1"/>
  <c r="N14" i="1" s="1"/>
  <c r="I21" i="1"/>
  <c r="N21" i="1" s="1"/>
  <c r="I30" i="1"/>
  <c r="N30" i="1" s="1"/>
  <c r="J36" i="1"/>
  <c r="M36" i="1" s="1"/>
  <c r="J47" i="1"/>
  <c r="M47" i="1" s="1"/>
  <c r="H54" i="1"/>
  <c r="G13" i="1"/>
  <c r="I16" i="1"/>
  <c r="N16" i="1" s="1"/>
  <c r="J21" i="1"/>
  <c r="M21" i="1" s="1"/>
  <c r="G28" i="1"/>
  <c r="H35" i="1"/>
  <c r="I41" i="1"/>
  <c r="N41" i="1" s="1"/>
  <c r="I54" i="1"/>
  <c r="N54" i="1" s="1"/>
  <c r="H13" i="1"/>
  <c r="I18" i="1"/>
  <c r="N18" i="1" s="1"/>
  <c r="G22" i="1"/>
  <c r="H28" i="1"/>
  <c r="I35" i="1"/>
  <c r="N35" i="1" s="1"/>
  <c r="J41" i="1"/>
  <c r="M41" i="1" s="1"/>
  <c r="J54" i="1"/>
  <c r="M54" i="1" s="1"/>
  <c r="I13" i="1"/>
  <c r="N13" i="1" s="1"/>
  <c r="G17" i="1"/>
  <c r="I20" i="1"/>
  <c r="N20" i="1" s="1"/>
  <c r="J26" i="1"/>
  <c r="M26" i="1" s="1"/>
  <c r="I28" i="1"/>
  <c r="N28" i="1" s="1"/>
  <c r="G33" i="1"/>
  <c r="J35" i="1"/>
  <c r="M35" i="1" s="1"/>
  <c r="I38" i="1"/>
  <c r="N38" i="1" s="1"/>
  <c r="G44" i="1"/>
  <c r="J45" i="1"/>
  <c r="M45" i="1" s="1"/>
  <c r="I50" i="1"/>
  <c r="N50" i="1" s="1"/>
  <c r="H53" i="1"/>
  <c r="G55" i="1"/>
  <c r="I59" i="1"/>
  <c r="N59" i="1" s="1"/>
  <c r="G12" i="1"/>
  <c r="J13" i="1"/>
  <c r="M13" i="1" s="1"/>
  <c r="I15" i="1"/>
  <c r="N15" i="1" s="1"/>
  <c r="H17" i="1"/>
  <c r="G19" i="1"/>
  <c r="J20" i="1"/>
  <c r="M20" i="1" s="1"/>
  <c r="I22" i="1"/>
  <c r="N22" i="1" s="1"/>
  <c r="H24" i="1"/>
  <c r="G27" i="1"/>
  <c r="J28" i="1"/>
  <c r="M28" i="1" s="1"/>
  <c r="I31" i="1"/>
  <c r="N31" i="1" s="1"/>
  <c r="H33" i="1"/>
  <c r="G36" i="1"/>
  <c r="J38" i="1"/>
  <c r="M38" i="1" s="1"/>
  <c r="I40" i="1"/>
  <c r="N40" i="1" s="1"/>
  <c r="H44" i="1"/>
  <c r="G47" i="1"/>
  <c r="J50" i="1"/>
  <c r="M50" i="1" s="1"/>
  <c r="I53" i="1"/>
  <c r="N53" i="1" s="1"/>
  <c r="H55" i="1"/>
  <c r="G58" i="1"/>
  <c r="J59" i="1"/>
  <c r="M59" i="1" s="1"/>
  <c r="G21" i="1"/>
  <c r="J31" i="1"/>
  <c r="M31" i="1" s="1"/>
  <c r="I44" i="1"/>
  <c r="N44" i="1" s="1"/>
  <c r="G52" i="1"/>
  <c r="I12" i="1"/>
  <c r="N12" i="1" s="1"/>
  <c r="I19" i="1"/>
  <c r="N19" i="1" s="1"/>
  <c r="H30" i="1"/>
  <c r="I47" i="1"/>
  <c r="N47" i="1" s="1"/>
  <c r="G18" i="1"/>
  <c r="G26" i="1"/>
  <c r="I39" i="1"/>
  <c r="N39" i="1" s="1"/>
  <c r="J58" i="1"/>
  <c r="M58" i="1" s="1"/>
  <c r="H18" i="1"/>
  <c r="H26" i="1"/>
  <c r="I32" i="1"/>
  <c r="N32" i="1" s="1"/>
  <c r="J39" i="1"/>
  <c r="M39" i="1" s="1"/>
  <c r="H45" i="1"/>
  <c r="J52" i="1"/>
  <c r="M52" i="1" s="1"/>
  <c r="G15" i="1"/>
  <c r="H20" i="1"/>
  <c r="I26" i="1"/>
  <c r="N26" i="1" s="1"/>
  <c r="G31" i="1"/>
  <c r="H38" i="1"/>
  <c r="I45" i="1"/>
  <c r="N45" i="1" s="1"/>
  <c r="I57" i="1"/>
  <c r="N57" i="1" s="1"/>
  <c r="H15" i="1"/>
  <c r="J18" i="1"/>
  <c r="M18" i="1" s="1"/>
  <c r="H22" i="1"/>
  <c r="G24" i="1"/>
  <c r="H31" i="1"/>
  <c r="H40" i="1"/>
  <c r="J57" i="1"/>
  <c r="M5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 Silverberg</author>
  </authors>
  <commentList>
    <comment ref="A1" authorId="0" shapeId="0" xr:uid="{F00F55E4-935C-40FC-9360-A3DE0733EF1A}">
      <text>
        <r>
          <rPr>
            <b/>
            <sz val="9"/>
            <color indexed="81"/>
            <rFont val="Tahoma"/>
            <charset val="1"/>
          </rPr>
          <t>&lt;?xml version="1.0" encoding="utf-8"?&gt;&lt;Schema xmlns:xsd="http://www.w3.org/2001/XMLSchema" xmlns:xsi="http://www.w3.org/2001/XMLSchema-instance" Version="2" Timestamp="1753794970"&gt;&lt;FQL&gt;&lt;Q&gt;BIP^FG_COMPANY_NAME&lt;/Q&gt;&lt;R&gt;1&lt;/R&gt;&lt;C&gt;1&lt;/C&gt;&lt;D xsi:type="xsd:string"&gt;Brookfield Infrastructure Partners L.P.&lt;/D&gt;&lt;/FQL&gt;&lt;FQL&gt;&lt;Q&gt;MNR^FG_MKT_VALUE(0)&lt;/Q&gt;&lt;R&gt;1&lt;/R&gt;&lt;C&gt;1&lt;/C&gt;&lt;D xsi:type="xsd:double"&gt;1830.6876&lt;/D&gt;&lt;/FQL&gt;&lt;FQL&gt;&lt;Q&gt;GLP^FG_MKT_VALUE(0)&lt;/Q&gt;&lt;R&gt;1&lt;/R&gt;&lt;C&gt;1&lt;/C&gt;&lt;D xsi:type="xsd:double"&gt;1754.8529&lt;/D&gt;&lt;/FQL&gt;&lt;FQL&gt;&lt;Q&gt;WES^FG_PRICE(0)&lt;/Q&gt;&lt;R&gt;1&lt;/R&gt;&lt;C&gt;1&lt;/C&gt;&lt;D xsi:type="xsd:double"&gt;40.9&lt;/D&gt;&lt;/FQL&gt;&lt;FQL&gt;&lt;Q&gt;USAC^FG_MKT_VALUE(0)&lt;/Q&gt;&lt;R&gt;1&lt;/R&gt;&lt;C&gt;1&lt;/C&gt;&lt;D xsi:type="xsd:double"&gt;2818.4404&lt;/D&gt;&lt;/FQL&gt;&lt;FQL&gt;&lt;Q&gt;MMLP^FG_COMPANY_NAME&lt;/Q&gt;&lt;R&gt;1&lt;/R&gt;&lt;C&gt;1&lt;/C&gt;&lt;D xsi:type="xsd:string"&gt;Martin Midstream Partners L.P.&lt;/D&gt;&lt;/FQL&gt;&lt;FQL&gt;&lt;Q&gt;EPD^FG_MKT_VALUE(0)&lt;/Q&gt;&lt;R&gt;1&lt;/R&gt;&lt;C&gt;1&lt;/C&gt;&lt;D xsi:type="xsd:double"&gt;67561.234&lt;/D&gt;&lt;/FQL&gt;&lt;FQL&gt;&lt;Q&gt;BIP^P_EXCHANGE('NAME','VND')&lt;/Q&gt;&lt;R&gt;1&lt;/R&gt;&lt;C&gt;1&lt;/C&gt;&lt;D xsi:type="xsd:string"&gt;NYSE&lt;/D&gt;&lt;/FQL&gt;&lt;FQL&gt;&lt;Q&gt;NRP^P_EXCHANGE('NAME','VND')&lt;/Q&gt;&lt;R&gt;1&lt;/R&gt;&lt;C&gt;1&lt;/C&gt;&lt;D xsi:type="xsd:string"&gt;NYSE&lt;/D&gt;&lt;/FQL&gt;&lt;FQL&gt;&lt;Q&gt;BSM^FG_MKT_VALUE(0)&lt;/Q&gt;&lt;R&gt;1&lt;/R&gt;&lt;C&gt;1&lt;/C&gt;&lt;D xsi:type="xsd:double"&gt;2643.3335&lt;/D&gt;&lt;/FQL&gt;&lt;FQL&gt;&lt;Q&gt;GLP^FG_PRICE(0)&lt;/Q&gt;&lt;R&gt;1&lt;/R&gt;&lt;C&gt;1&lt;/C&gt;&lt;D xsi:type="xsd:double"&gt;51.62&lt;/D&gt;&lt;/FQL&gt;&lt;FQL&gt;&lt;Q&gt;DLNG^P_EXCHANGE('NAME','VND')&lt;/Q&gt;&lt;R&gt;1&lt;/R&gt;&lt;C&gt;1&lt;/C&gt;&lt;D xsi:type="xsd:string"&gt;NYSE&lt;/D&gt;&lt;/FQL&gt;&lt;FQL&gt;&lt;Q&gt;NGL^FG_MKT_VALUE(0)&lt;/Q&gt;&lt;R&gt;1&lt;/R&gt;&lt;C&gt;1&lt;/C&gt;&lt;D xsi:type="xsd:double"&gt;561.05524&lt;/D&gt;&lt;/FQL&gt;&lt;FQL&gt;&lt;Q&gt;EPD^FG_PRICE(0)&lt;/Q&gt;&lt;R&gt;1&lt;/R&gt;&lt;C&gt;1&lt;/C&gt;&lt;D xsi:type="xsd:double"&gt;31.15&lt;/D&gt;&lt;/FQL&gt;&lt;FQL&gt;&lt;Q&gt;AB^FG_COMPANY_NAME&lt;/Q&gt;&lt;R&gt;1&lt;/R&gt;&lt;C&gt;1&lt;/C&gt;&lt;D xsi:type="xsd:string"&gt;AllianceBernstein Holding L.P.&lt;/D&gt;&lt;/FQL&gt;&lt;FQL&gt;&lt;Q&gt;NRP^FG_MKT_VALUE(0)&lt;/Q&gt;&lt;R&gt;1&lt;/R&gt;&lt;C&gt;1&lt;/C&gt;&lt;D xsi:type="xsd:double"&gt;1379.5005&lt;/D&gt;&lt;/FQL&gt;&lt;FQL&gt;&lt;Q&gt;DMLP^FG_COMPANY_NAME&lt;/Q&gt;&lt;R&gt;1&lt;/R&gt;&lt;C&gt;1&lt;/C&gt;&lt;D xsi:type="xsd:string"&gt;Dorchester Minerals, L.P.&lt;/D&gt;&lt;/FQL&gt;&lt;FQL&gt;&lt;Q&gt;SUN^P_EXCHANGE('NAME','VND')&lt;/Q&gt;&lt;R&gt;1&lt;/R&gt;&lt;C&gt;1&lt;/C&gt;&lt;D xsi:type="xsd:string"&gt;NYSE&lt;/D&gt;&lt;/FQL&gt;&lt;FQL&gt;&lt;Q&gt;DLNG^FG_MKT_VALUE(0)&lt;/Q&gt;&lt;R&gt;1&lt;/R&gt;&lt;C&gt;1&lt;/C&gt;&lt;D xsi:type="xsd:double"&gt;131.51123&lt;/D&gt;&lt;/FQL&gt;&lt;FQL&gt;&lt;Q&gt;MMLP^FG_MKT_VALUE(0)&lt;/Q&gt;&lt;R&gt;1&lt;/R&gt;&lt;C&gt;1&lt;/C&gt;&lt;D xsi:type="xsd:double"&gt;109.35428&lt;/D&gt;&lt;/FQL&gt;&lt;FQL&gt;&lt;Q&gt;BBU^FG_COMPANY_NAME&lt;/Q&gt;&lt;R&gt;1&lt;/R&gt;&lt;C&gt;1&lt;/C&gt;&lt;D xsi:type="xsd:string"&gt;Brookfield Business Partners LP&lt;/D&gt;&lt;/FQL&gt;&lt;FQL&gt;&lt;Q&gt;DMLP^P_EXCHANGE('NAME','VND')&lt;/Q&gt;&lt;R&gt;1&lt;/R&gt;&lt;C&gt;1&lt;/C&gt;&lt;D xsi:type="xsd:string"&gt;NASDAQ&lt;/D&gt;&lt;/FQL&gt;&lt;FQL&gt;&lt;Q&gt;DLNG^FG_PRICE(0)&lt;/Q&gt;&lt;R&gt;1&lt;/R&gt;&lt;C&gt;1&lt;/C&gt;&lt;D xsi:type="xsd:double"&gt;3.6&lt;/D&gt;&lt;/FQL&gt;&lt;FQL&gt;&lt;Q&gt;MMLP^FG_PRICE(0)&lt;/Q&gt;&lt;R&gt;1&lt;/R&gt;&lt;C&gt;1&lt;/C&gt;&lt;D xsi:type="xsd:double"&gt;2.8&lt;/D&gt;&lt;/FQL&gt;&lt;FQL&gt;&lt;Q&gt;UAN^P_EXCHANGE('NAME','VND')&lt;/Q&gt;&lt;R&gt;1&lt;/R&gt;&lt;C&gt;1&lt;/C&gt;&lt;D xsi:type="xsd:string"&gt;NYSE&lt;/D&gt;&lt;/FQL&gt;&lt;FQL&gt;&lt;Q&gt;CAPL^FG_MKT_VALUE(0)&lt;/Q&gt;&lt;R&gt;1&lt;/R&gt;&lt;C&gt;1&lt;/C&gt;&lt;D xsi:type="xsd:double"&gt;844.2406&lt;/D&gt;&lt;/FQL&gt;&lt;FQL&gt;&lt;Q&gt;MPLX^P_EXCHANGE('NAME','VND')&lt;/Q&gt;&lt;R&gt;1&lt;/R&gt;&lt;C&gt;1&lt;/C&gt;&lt;D xsi:type="xsd:string"&gt;NYSE&lt;/D&gt;&lt;/FQL&gt;&lt;FQL&gt;&lt;Q&gt;CQP^P_EXCHANGE('NAME','VND')&lt;/Q&gt;&lt;R&gt;1&lt;/R&gt;&lt;C&gt;1&lt;/C&gt;&lt;D xsi:type="xsd:string"&gt;NYSE&lt;/D&gt;&lt;/FQL&gt;&lt;FQL&gt;&lt;Q&gt;AB^FG_PRICE(0)&lt;/Q&gt;&lt;R&gt;1&lt;/R&gt;&lt;C&gt;1&lt;/C&gt;&lt;D xsi:type="xsd:double"&gt;42.39&lt;/D&gt;&lt;/FQL&gt;&lt;FQL&gt;&lt;Q&gt;ARLP^P_EXCHANGE('NAME','VND')&lt;/Q&gt;&lt;R&gt;1&lt;/R&gt;&lt;C&gt;1&lt;/C&gt;&lt;D xsi:type="xsd:string"&gt;NASDAQ&lt;/D&gt;&lt;/FQL&gt;&lt;FQL&gt;&lt;Q&gt;GLP^FG_COMPANY_NAME&lt;/Q&gt;&lt;R&gt;1&lt;/R&gt;&lt;C&gt;1&lt;/C&gt;&lt;D xsi:type="xsd:string"&gt;Global Partners LP&lt;/D&gt;&lt;/FQL&gt;&lt;FQL&gt;&lt;Q&gt;PAA^FG_PRICE(0)&lt;/Q&gt;&lt;R&gt;1&lt;/R&gt;&lt;C&gt;1&lt;/C&gt;&lt;D xsi:type="xsd:double"&gt;18.46&lt;/D&gt;&lt;/FQL&gt;&lt;FQL&gt;&lt;Q&gt;BEP^FG_COMPANY_NAME&lt;/Q&gt;&lt;R&gt;1&lt;/R&gt;&lt;C&gt;1&lt;/C&gt;&lt;D xsi:type="xsd:string"&gt;Brookfield Renewable Partners LP&lt;/D&gt;&lt;/FQL&gt;&lt;FQL&gt;&lt;Q&gt;BBU^FG_PRICE(0)&lt;/Q&gt;&lt;R&gt;1&lt;/R&gt;&lt;C&gt;1&lt;/C&gt;&lt;D xsi:type="xsd:double"&gt;25.48&lt;/D&gt;&lt;/FQL&gt;&lt;FQL&gt;&lt;Q&gt;SPLP^FG_MKT_VALUE(0)&lt;/Q&gt;&lt;R&gt;1&lt;/R&gt;&lt;C&gt;1&lt;/C&gt;&lt;D xsi:type="xsd:double"&gt;804.3252&lt;/D&gt;&lt;/FQL&gt;&lt;FQL&gt;&lt;Q&gt;GHI^P_EXCHANGE('NAME','VND')&lt;/Q&gt;&lt;R&gt;1&lt;/R&gt;&lt;C&gt;1&lt;/C&gt;&lt;D xsi:type="xsd:string"&gt;NYSE&lt;/D&gt;&lt;/FQL&gt;&lt;FQL&gt;&lt;Q&gt;NEN^FG_COMPANY_NAME&lt;/Q&gt;&lt;R&gt;1&lt;/R&gt;&lt;C&gt;1&lt;/C&gt;&lt;D xsi:type="xsd:string"&gt;New England Realty Associates Limited Partnership Depositary Receipts&lt;/D&gt;&lt;/FQL&gt;&lt;FQL&gt;&lt;Q&gt;UAN^FG_PRICE(0)&lt;/Q&gt;&lt;R&gt;1&lt;/R&gt;&lt;C&gt;1&lt;/C&gt;&lt;D xsi:type="xsd:double"&gt;89.36&lt;/D&gt;&lt;/FQL&gt;&lt;FQL&gt;&lt;Q&gt;ARLP^FG_MKT_VALUE(0)&lt;/Q&gt;&lt;R&gt;1&lt;/R&gt;&lt;C&gt;1&lt;/C&gt;&lt;D xsi:type="xsd:double"&gt;3531.7698&lt;/D&gt;&lt;/FQL&gt;&lt;FQL&gt;&lt;Q&gt;MNR^P_EXCHANGE('NAME','VND')&lt;/Q&gt;&lt;R&gt;1&lt;/R&gt;&lt;C&gt;1&lt;/C&gt;&lt;D xsi:type="xsd:string"&gt;NYSE&lt;/D&gt;&lt;/FQL&gt;&lt;FQL&gt;&lt;Q&gt;BSM^FG_COMPANY_NAME&lt;/Q&gt;&lt;R&gt;1&lt;/R&gt;&lt;C&gt;1&lt;/C&gt;&lt;D xsi:type="xsd:string"&gt;Black Stone Minerals LP&lt;/D&gt;&lt;/FQL&gt;&lt;FQL&gt;&lt;Q&gt;SPH^FG_PRICE(0)&lt;/Q&gt;&lt;R&gt;1&lt;/R&gt;&lt;C&gt;1&lt;/C&gt;&lt;D xsi:type="xsd:double"&gt;18.49&lt;/D&gt;&lt;/FQL&gt;&lt;FQL&gt;&lt;Q&gt;WLKP^FG_MKT_VALUE(0)&lt;/Q&gt;&lt;R&gt;1&lt;/R&gt;&lt;C&gt;1&lt;/C&gt;&lt;D xsi:type="xsd:double"&gt;774.1921&lt;/D&gt;&lt;/FQL&gt;&lt;FQL&gt;&lt;Q&gt;GLP^P_EXCHANGE('NAME','VND')&lt;/Q&gt;&lt;R&gt;1&lt;/R&gt;&lt;C&gt;1&lt;/C&gt;&lt;D xsi:type="xsd:string"&gt;NYSE&lt;/D&gt;&lt;/FQL&gt;&lt;FQL&gt;&lt;Q&gt;NMM^FG_COMPANY_NAME&lt;/Q&gt;&lt;R&gt;1&lt;/R&gt;&lt;C&gt;1&lt;/C&gt;&lt;D xsi:type="xsd:string"&gt;Navios Maritime Partners LP&lt;/D&gt;&lt;/FQL&gt;&lt;FQL&gt;&lt;Q&gt;KNOP^FG_PRICE(0)&lt;/Q&gt;&lt;R&gt;1&lt;/R&gt;&lt;C&gt;1&lt;/C&gt;&lt;D xsi:type="xsd:double"&gt;6.99&lt;/D&gt;&lt;/FQL&gt;&lt;FQL&gt;&lt;Q&gt;WES^FG_MKT_VALUE(0)&lt;/Q&gt;&lt;R&gt;1&lt;/R&gt;&lt;C&gt;1&lt;/C&gt;&lt;D xsi:type="xsd:double"&gt;15596.274&lt;/D&gt;&lt;/FQL&gt;&lt;FQL&gt;&lt;Q&gt;USAC^P_EXCHANGE('NAME','VND')&lt;/Q&gt;&lt;R&gt;1&lt;/R&gt;&lt;C&gt;1&lt;/C&gt;&lt;D xsi:type="xsd:string"&gt;NYSE&lt;/D&gt;&lt;/FQL&gt;&lt;FQL&gt;&lt;Q&gt;NGL^FG_COMPANY_NAME&lt;/Q&gt;&lt;R&gt;1&lt;/R&gt;&lt;C&gt;1&lt;/C&gt;&lt;D xsi:type="xsd:string"&gt;NGL Energy Partners LP&lt;/D&gt;&lt;/FQL&gt;&lt;FQL&gt;&lt;Q&gt;MPLX^FG_PRICE(0)&lt;/Q&gt;&lt;R&gt;1&lt;/R&gt;&lt;C&gt;1&lt;/C&gt;&lt;D xsi:type="xsd:double"&gt;50.99&lt;/D&gt;&lt;/FQL&gt;&lt;FQL&gt;&lt;Q&gt;HESM^FG_MKT_VALUE(0)&lt;/Q&gt;&lt;R&gt;1&lt;/R&gt;&lt;C&gt;1&lt;/C&gt;&lt;D xsi:type="xsd:double"&gt;4700.0537&lt;/D&gt;&lt;/FQL&gt;&lt;FQL&gt;&lt;Q&gt;EPD^P_EXCHANGE('NAME','VND')&lt;/Q&gt;&lt;R&gt;1&lt;/R&gt;&lt;C&gt;1&lt;/C&gt;&lt;D xsi:type="xsd:string"&gt;NYSE&lt;/D&gt;&lt;/FQL&gt;&lt;FQL&gt;&lt;Q&gt;DKL^FG_COMPANY_NAME&lt;/Q&gt;&lt;R&gt;1&lt;/R&gt;&lt;C&gt;1&lt;/C&gt;&lt;D xsi:type="xsd:string"&gt;Delek Logistics Partners LP&lt;/D&gt;&lt;/FQL&gt;&lt;FQL&gt;&lt;Q&gt;CQP^FG_PRICE(0)&lt;/Q&gt;&lt;R&gt;1&lt;/R&gt;&lt;C&gt;1&lt;/C&gt;&lt;D xsi:type="xsd:double"&gt;55.76&lt;/D&gt;&lt;/FQL&gt;&lt;FQL&gt;&lt;Q&gt;BEP^P_EXCHANGE('NAME','VND')&lt;/Q&gt;&lt;R&gt;1&lt;/R&gt;&lt;C&gt;1&lt;/C&gt;&lt;D xsi:type="xsd:string"&gt;NYSE&lt;/D&gt;&lt;/FQL&gt;&lt;FQL&gt;&lt;Q&gt;SPLP^FG_PRICE(0)&lt;/Q&gt;&lt;R&gt;1&lt;/R&gt;&lt;C&gt;1&lt;/C&gt;&lt;D xsi:type="xsd:double"&gt;42&lt;/D&gt;&lt;/FQL&gt;&lt;FQL&gt;&lt;Q&gt;GHI^FG_MKT_VALUE(0)&lt;/Q&gt;&lt;R&gt;1&lt;/R&gt;&lt;C&gt;1&lt;/C&gt;&lt;D xsi:type="xsd:double"&gt;256.6695&lt;/D&gt;&lt;/FQL&gt;&lt;FQL&gt;&lt;Q&gt;NEN^P_EXCHANGE('NAME','VND')&lt;/Q&gt;&lt;R&gt;1&lt;/R&gt;&lt;C&gt;1&lt;/C&gt;&lt;D xsi:type="xsd:string"&gt;NYSE American&lt;/D&gt;&lt;/FQL&gt;&lt;FQL&gt;&lt;Q&gt;NRP^FG_COMPANY_NAME&lt;/Q&gt;&lt;R&gt;1&lt;/R&gt;&lt;C&gt;1&lt;/C&gt;&lt;D xsi:type="xsd:string"&gt;Natural Resource Partners L.P.&lt;/D&gt;&lt;/FQL&gt;&lt;FQL&gt;&lt;Q&gt;ARLP^FG_PRICE(0)&lt;/Q&gt;&lt;R&gt;1&lt;/R&gt;&lt;C&gt;1&lt;/C&gt;&lt;D xsi:type="xsd:double"&gt;27.5&lt;/D&gt;&lt;/FQL&gt;&lt;FQL&gt;&lt;Q&gt;BSM^P_EXCHANGE('NAME','VND')&lt;/Q&gt;&lt;R&gt;1&lt;/R&gt;&lt;C&gt;1&lt;/C&gt;&lt;D xsi:type="xsd:string"&gt;NYSE&lt;/D&gt;&lt;/FQL&gt;&lt;FQL&gt;&lt;Q&gt;FGPR^FG_COMPANY_NAME&lt;/Q&gt;&lt;R&gt;1&lt;/R&gt;&lt;C&gt;1&lt;/C&gt;&lt;D xsi:type="xsd:string"&gt;Ferrellgas Partners, L.P.&lt;/D&gt;&lt;/FQL&gt;&lt;FQL&gt;&lt;Q&gt;WLKP^FG_PRICE(0)&lt;/Q&gt;&lt;R&gt;1&lt;/R&gt;&lt;C&gt;1&lt;/C&gt;&lt;D xsi:type="xsd:double"&gt;21.97&lt;/D&gt;&lt;/FQL&gt;&lt;FQL&gt;&lt;Q&gt;NMM^P_EXCHANGE('NAME','VND')&lt;/Q&gt;&lt;R&gt;1&lt;/R&gt;&lt;C&gt;1&lt;/C&gt;&lt;D xsi:type="xsd:string"&gt;NYSE&lt;/D&gt;&lt;/FQL&gt;&lt;FQL&gt;&lt;Q&gt;DLNG^FG_COMPANY_NAME&lt;/Q&gt;&lt;R&gt;1&lt;/R&gt;&lt;C&gt;1&lt;/C&gt;&lt;D xsi:type="xsd:string"&gt;Dynagas LNG Partners LP&lt;/D&gt;&lt;/FQL&gt;&lt;FQL&gt;&lt;Q&gt;NGL^P_EXCHANGE('NAME','VND')&lt;/Q&gt;&lt;R&gt;1&lt;/R&gt;&lt;C&gt;1&lt;/C&gt;&lt;D xsi:type="xsd:string"&gt;NYSE&lt;/D&gt;&lt;/FQL&gt;&lt;FQL&gt;&lt;Q&gt;HESM^FG_PRICE(0)&lt;/Q&gt;&lt;R&gt;1&lt;/R&gt;&lt;C&gt;1&lt;/C&gt;&lt;D xsi:type="xsd:double"&gt;40.34&lt;/D&gt;&lt;/FQL&gt;&lt;FQL&gt;&lt;Q&gt;DKL^P_EXCHANGE('NAME','VND')&lt;/Q&gt;&lt;R&gt;1&lt;/R&gt;&lt;C&gt;1&lt;/C&gt;&lt;D xsi:type="xsd:string"&gt;NYSE&lt;/D&gt;&lt;/FQL&gt;&lt;FQL&gt;&lt;Q&gt;IEP^FG_COMPANY_NAME&lt;/Q&gt;&lt;R&gt;1&lt;/R&gt;&lt;C&gt;1&lt;/C&gt;&lt;D xsi:type="xsd:string"&gt;Icahn Enterprises L.P.&lt;/D&gt;&lt;/FQL&gt;&lt;FQL&gt;&lt;Q&gt;TXO^FG_COMPANY_NAME&lt;/Q&gt;&lt;R&gt;1&lt;/R&gt;&lt;C&gt;1&lt;/C&gt;&lt;D xsi:type="xsd:string"&gt;TXO Partners, L.P.&lt;/D&gt;&lt;/FQL&gt;&lt;FQL&gt;&lt;Q&gt;FGPR^P_EXCHANGE('NAME','VND')&lt;/Q&gt;&lt;R&gt;1&lt;/R&gt;&lt;C&gt;1&lt;/C&gt;&lt;D xsi:type="xsd:string"&gt;US OTC&lt;/D&gt;&lt;/FQL&gt;&lt;FQL&gt;&lt;Q&gt;NMM^FG_MKT_VALUE(0)&lt;/Q&gt;&lt;R&gt;1&lt;/R&gt;&lt;C&gt;1&lt;/C&gt;&lt;D xsi:type="xsd:double"&gt;1251.8473&lt;/D&gt;&lt;/FQL&gt;&lt;FQL&gt;&lt;Q&gt;USAC^FG_PRICE(0)&lt;/Q&gt;&lt;R&gt;1&lt;/R&gt;&lt;C&gt;1&lt;/C&gt;&lt;D xsi:type="xsd:double"&gt;23.97&lt;/D&gt;&lt;/FQL&gt;&lt;FQL&gt;&lt;Q&gt;MMLP^P_EXCHANGE('NAME','VND')&lt;/Q&gt;&lt;R&gt;1&lt;/R&gt;&lt;C&gt;1&lt;/C&gt;&lt;D xsi:type="xsd:string"&gt;NASDAQ&lt;/D&gt;&lt;/FQL&gt;&lt;FQL&gt;&lt;Q&gt;DKL^FG_MKT_VALUE(0)&lt;/Q&gt;&lt;R&gt;1&lt;/R&gt;&lt;C&gt;1&lt;/C&gt;&lt;D xsi:type="xsd:double"&gt;2363.1523&lt;/D&gt;&lt;/FQL&gt;&lt;FQL&gt;&lt;Q&gt;IEP^P_EXCHANGE('NAME','VND')&lt;/Q&gt;&lt;R&gt;1&lt;/R&gt;&lt;C&gt;1&lt;/C&gt;&lt;D xsi:type="xsd:string"&gt;NASDAQ&lt;/D&gt;&lt;/FQL&gt;&lt;FQL&gt;&lt;Q&gt;TXO^P_EXCHANGE('NAME','VND')&lt;/Q&gt;&lt;R&gt;1&lt;/R&gt;&lt;C&gt;1&lt;/C&gt;&lt;D xsi:type="xsd:string"&gt;NYSE&lt;/D&gt;&lt;/FQL&gt;&lt;FQL&gt;&lt;Q&gt;FGPR^FG_MKT_VALUE(0)&lt;/Q&gt;&lt;R&gt;1&lt;/R&gt;&lt;C&gt;1&lt;/C&gt;&lt;D xsi:type="xsd:double"&gt;70.43535&lt;/D&gt;&lt;/FQL&gt;&lt;FQL&gt;&lt;Q&gt;NMM^FG_PRICE(0)&lt;/Q&gt;&lt;R&gt;1&lt;/R&gt;&lt;C&gt;1&lt;/C&gt;&lt;D xsi:type="xsd:double"&gt;42.88&lt;/D&gt;&lt;/FQL&gt;&lt;FQL&gt;&lt;Q&gt;PAA^FG_COMPANY_NAME&lt;/Q&gt;&lt;R&gt;1&lt;/R&gt;&lt;C&gt;1&lt;/C&gt;&lt;D xsi:type="xsd:string"&gt;Plains All American Pipeline, L.P.&lt;/D&gt;&lt;/FQL&gt;&lt;FQL&gt;&lt;Q&gt;GEL^P_EXCHANGE('NAME','VND')&lt;/Q&gt;&lt;R&gt;1&lt;/R&gt;&lt;C&gt;1&lt;/C&gt;&lt;D xsi:type="xsd:string"&gt;NYSE&lt;/D&gt;&lt;/FQL&gt;&lt;FQL&gt;&lt;Q&gt;DKL^FG_PRICE(0)&lt;/Q&gt;&lt;R&gt;1&lt;/R&gt;&lt;C&gt;1&lt;/C&gt;&lt;D xsi:type="xsd:double"&gt;44.22&lt;/D&gt;&lt;/FQL&gt;&lt;FQL&gt;&lt;Q&gt;IEP^FG_MKT_VALUE(0)&lt;/Q&gt;&lt;R&gt;1&lt;/R&gt;&lt;C&gt;1&lt;/C&gt;&lt;D xsi:type="xsd:double"&gt;5062.2173&lt;/D&gt;&lt;/FQL&gt;&lt;FQL&gt;&lt;Q&gt;UAN^FG_COMPANY_NAME&lt;/Q&gt;&lt;R&gt;1&lt;/R&gt;&lt;C&gt;1&lt;/C&gt;&lt;D xsi:type="xsd:string"&gt;CVR Partners, LP&lt;/D&gt;&lt;/FQL&gt;&lt;FQL&gt;&lt;Q&gt;SPH^FG_COMPANY_NAME&lt;/Q&gt;&lt;R&gt;1&lt;/R&gt;&lt;C&gt;1&lt;/C&gt;&lt;D xsi:type="xsd:string"&gt;Suburban Propane Partners, L.P.&lt;/D&gt;&lt;/FQL&gt;&lt;FQL&gt;&lt;Q&gt;CAPL^P_EXCHANGE('NAME','VND')&lt;/Q&gt;&lt;R&gt;1&lt;/R&gt;&lt;C&gt;1&lt;/C&gt;&lt;D xsi:type="xsd:string"&gt;NYSE&lt;/D&gt;&lt;/FQL&gt;&lt;FQL&gt;&lt;Q&gt;PAA^P_EXCHANGE('NAME','VND')&lt;/Q&gt;&lt;R&gt;1&lt;/R&gt;&lt;C&gt;1&lt;/C&gt;&lt;D xsi:type="xsd:string"&gt;NASDAQ&lt;/D&gt;&lt;/FQL&gt;&lt;FQL&gt;&lt;Q&gt;ET^P_EXCHANGE('NAME','VND')&lt;/Q&gt;&lt;R&gt;1&lt;/R&gt;&lt;C&gt;1&lt;/C&gt;&lt;D xsi:type="xsd:string"&gt;NYSE&lt;/D&gt;&lt;/FQL&gt;&lt;FQL&gt;&lt;Q&gt;TXO^FG_PRICE(0)&lt;/Q&gt;&lt;R&gt;1&lt;/R&gt;&lt;C&gt;1&lt;/C&gt;&lt;D xsi:type="xsd:double"&gt;15.4&lt;/D&gt;&lt;/FQL&gt;&lt;FQL&gt;&lt;Q&gt;WLKP^FG_COMPANY_NAME&lt;/Q&gt;&lt;R&gt;1&lt;/R&gt;&lt;C&gt;1&lt;/C&gt;&lt;D xsi:type="xsd:string"&gt;Westlake Chemical Partners LP&lt;/D&gt;&lt;/FQL&gt;&lt;FQL&gt;&lt;Q&gt;USDP^FG_PRICE(0)&lt;/Q&gt;&lt;R&gt;1&lt;/R&gt;&lt;C&gt;1&lt;/C&gt;&lt;D xsi:type="xsd:double"&gt;0.0087&lt;/D&gt;&lt;/FQL&gt;&lt;FQL&gt;&lt;Q&gt;ET^FG_MKT_VALUE(0)&lt;/Q&gt;&lt;R&gt;1&lt;/R&gt;&lt;C&gt;1&lt;/C&gt;&lt;D xsi:type="xsd:double"&gt;61017.05&lt;/D&gt;&lt;/FQL&gt;&lt;FQL&gt;&lt;Q&gt;SPLP^P_EXCHANGE('NAME','VND')&lt;/Q&gt;&lt;R&gt;1&lt;/R&gt;&lt;C&gt;1&lt;/C&gt;&lt;D xsi:type="xsd:string"&gt;US OTC&lt;/D&gt;&lt;/FQL&gt;&lt;FQL&gt;&lt;Q&gt;SPH^FG_MKT_VALUE(0)&lt;/Q&gt;&lt;R&gt;1&lt;/R&gt;&lt;C&gt;1&lt;/C&gt;&lt;D xsi:type="xsd:double"&gt;1201.0992&lt;/D&gt;&lt;/FQL&gt;&lt;FQL&gt;&lt;Q&gt;WES^P_EXCHANGE('NAME','VND')&lt;/Q&gt;&lt;R&gt;1&lt;/R&gt;&lt;C&gt;1&lt;/C&gt;&lt;D xsi:type="xsd:string"&gt;NYSE&lt;/D&gt;&lt;/FQL&gt;&lt;FQL&gt;&lt;Q&gt;HESM^P_EXCHANGE('NAME','VND')&lt;/Q&gt;&lt;R&gt;1&lt;/R&gt;&lt;C&gt;1&lt;/C&gt;&lt;D xsi:type="xsd:string"&gt;NYSE&lt;/D&gt;&lt;/FQL&gt;&lt;FQL&gt;&lt;Q&gt;BEP^FG_MKT_VALUE(0)&lt;/Q&gt;&lt;R&gt;1&lt;/R&gt;&lt;C&gt;1&lt;/C&gt;&lt;D xsi:type="xsd:double"&gt;7787.592&lt;/D&gt;&lt;/FQL&gt;&lt;FQL&gt;&lt;Q&gt;GHI^FG_PRICE(0)&lt;/Q&gt;&lt;R&gt;1&lt;/R&gt;&lt;C&gt;1&lt;/C&gt;&lt;D xsi:type="xsd:double"&gt;10.97&lt;/D&gt;&lt;/FQL&gt;&lt;FQL&gt;&lt;Q&gt;NEN^FG_MKT_VALUE(0)&lt;/Q&gt;&lt;R&gt;1&lt;/R&gt;&lt;C&gt;1&lt;/C&gt;&lt;D xsi:type="xsd:double"&gt;205.15657&lt;/D&gt;&lt;/FQL&gt;&lt;FQL&gt;&lt;Q&gt;MNR^FG_PRICE(0)&lt;/Q&gt;&lt;R&gt;1&lt;/R&gt;&lt;C&gt;1&lt;/C&gt;&lt;D xsi:type="xsd:double"&gt;15.47&lt;/D&gt;&lt;/FQL&gt;&lt;FQL&gt;&lt;Q&gt;SUN^FG_COMPANY_NAME&lt;/Q&gt;&lt;R&gt;1&lt;/R&gt;&lt;C&gt;1&lt;/C&gt;&lt;D xsi:type="xsd:string"&gt;Sunoco LP&lt;/D&gt;&lt;/FQL&gt;&lt;FQL&gt;&lt;Q&gt;USDP^FG_COMPANY_NAME&lt;/Q&gt;&lt;R&gt;1&lt;/R&gt;&lt;C&gt;1&lt;/C&gt;&lt;D xsi:type="xsd:string"&gt;USD Partners LP&lt;/D&gt;&lt;/FQL&gt;&lt;FQL&gt;&lt;Q&gt;GEL^FG_COMPANY_NAME&lt;/Q&gt;&lt;R&gt;1&lt;/R&gt;&lt;C&gt;1&lt;/C&gt;&lt;D xsi:type="xsd:string"&gt;Genesis Energy, L.P.&lt;/D&gt;&lt;/FQL&gt;&lt;FQL&gt;&lt;Q&gt;BIP^FG_MKT_VALUE(0)&lt;/Q&gt;&lt;R&gt;1&lt;/R&gt;&lt;C&gt;1&lt;/C&gt;&lt;D xsi:type="xsd:double"&gt;14599.8955&lt;/D&gt;&lt;/FQL&gt;&lt;FQL&gt;&lt;Q&gt;NEN^FG_PRICE(0)&lt;/Q&gt;&lt;R&gt;1&lt;/R&gt;&lt;C&gt;1&lt;/C&gt;&lt;D xsi:type="xsd:double"&gt;73.26&lt;/D&gt;&lt;/FQL&gt;&lt;FQL&gt;&lt;Q&gt;BSM^FG_PRICE(0)&lt;/Q&gt;&lt;R&gt;1&lt;/R&gt;&lt;C&gt;1&lt;/C&gt;&lt;D xsi:type="xsd:double"&gt;12.49&lt;/D&gt;&lt;/FQL&gt;&lt;FQL&gt;&lt;Q&gt;CAPL^FG_COMPANY_NAME&lt;/Q&gt;&lt;R&gt;1&lt;/R&gt;&lt;C&gt;1&lt;/C&gt;&lt;D xsi:type="xsd:string"&gt;CrossAmerica Partners LP&lt;/D&gt;&lt;/FQL&gt;&lt;FQL&gt;&lt;Q&gt;USDP^P_EXCHANGE('NAME','VND')&lt;/Q&gt;&lt;R&gt;1&lt;/R&gt;&lt;C&gt;1&lt;/C&gt;&lt;D xsi:type="xsd:string"&gt;US OTC&lt;/D&gt;&lt;/FQL&gt;&lt;FQL&gt;&lt;Q&gt;ET^FG_COMPANY_NAME&lt;/Q&gt;&lt;R&gt;1&lt;/R&gt;&lt;C&gt;1&lt;/C&gt;&lt;D xsi:type="xsd:string"&gt;Energy Transfer LP&lt;/D&gt;&lt;/FQL&gt;&lt;FQL&gt;&lt;Q&gt;AB^P_EXCHANGE('NAME','VND')&lt;/Q&gt;&lt;R&gt;1&lt;/R&gt;&lt;C&gt;1&lt;/C&gt;&lt;D xsi:type="xsd:string"&gt;NYSE&lt;/D&gt;&lt;/FQL&gt;&lt;FQL&gt;&lt;Q&gt;NRP^FG_PRICE(0)&lt;/Q&gt;&lt;R&gt;1&lt;/R&gt;&lt;C&gt;1&lt;/C&gt;&lt;D xsi:type="xsd:double"&gt;105&lt;/D&gt;&lt;/FQL&gt;&lt;FQL&gt;&lt;Q&gt;FGPR^FG_PRICE(0)&lt;/Q&gt;&lt;R&gt;1&lt;/R&gt;&lt;C&gt;1&lt;/C&gt;&lt;D xsi:type="xsd:double"&gt;14.5&lt;/D&gt;&lt;/FQL&gt;&lt;FQL&gt;&lt;Q&gt;KNOP^FG_COMPANY_NAME&lt;/Q&gt;&lt;R&gt;1&lt;/R&gt;&lt;C&gt;1&lt;/C&gt;&lt;D xsi:type="xsd:string"&gt;KNOT Offshore Partners LP&lt;/D&gt;&lt;/FQL&gt;&lt;FQL&gt;&lt;Q&gt;MPLX^FG_COMPANY_NAME&lt;/Q&gt;&lt;R&gt;1&lt;/R&gt;&lt;C&gt;1&lt;/C&gt;&lt;D xsi:type="xsd:string"&gt;MPLX LP&lt;/D&gt;&lt;/FQL&gt;&lt;FQL&gt;&lt;Q&gt;CQP^FG_COMPANY_NAME&lt;/Q&gt;&lt;R&gt;1&lt;/R&gt;&lt;C&gt;1&lt;/C&gt;&lt;D xsi:type="xsd:string"&gt;Cheniere Energy Partners, L.P.&lt;/D&gt;&lt;/FQL&gt;&lt;FQL&gt;&lt;Q&gt;ARLP^FG_COMPANY_NAME&lt;/Q&gt;&lt;R&gt;1&lt;/R&gt;&lt;C&gt;1&lt;/C&gt;&lt;D xsi:type="xsd:string"&gt;Alliance Resource Partners, L.P.&lt;/D&gt;&lt;/FQL&gt;&lt;FQL&gt;&lt;Q&gt;KNOP^P_EXCHANGE('NAME','VND')&lt;/Q&gt;&lt;R&gt;1&lt;/R&gt;&lt;C&gt;1&lt;/C&gt;&lt;D xsi:type="xsd:string"&gt;NYSE&lt;/D&gt;&lt;/FQL&gt;&lt;FQL&gt;&lt;Q&gt;GEL^FG_PRICE(0)&lt;/Q&gt;&lt;R&gt;1&lt;/R&gt;&lt;C&gt;1&lt;/C&gt;&lt;D xsi:type="xsd:double"&gt;15.75&lt;/D&gt;&lt;/FQL&gt;&lt;FQL&gt;&lt;Q&gt;BBU^FG_MKT_VALUE(0)&lt;/Q&gt;&lt;R&gt;1&lt;/R&gt;&lt;C&gt;1&lt;/C&gt;&lt;D xsi:type="xsd:double"&gt;2277.3108&lt;/D&gt;&lt;/FQL&gt;&lt;FQL&gt;&lt;Q&gt;MNR^FG_COMPANY_NAME&lt;/Q&gt;&lt;R&gt;1&lt;/R&gt;&lt;C&gt;1&lt;/C&gt;&lt;D xsi:type="xsd:string"&gt;Mach Natural Resources LP&lt;/D&gt;&lt;/FQL&gt;&lt;FQL&gt;&lt;Q&gt;KNOP^FG_MKT_VALUE(0)&lt;/Q&gt;&lt;R&gt;1&lt;/R&gt;&lt;C&gt;1&lt;/C&gt;&lt;D xsi:type="xsd:double"&gt;239.73955&lt;/D&gt;&lt;/FQL&gt;&lt;FQL&gt;&lt;Q&gt;ET^FG_PRICE(0)&lt;/Q&gt;&lt;R&gt;1&lt;/R&gt;&lt;C&gt;1&lt;/C&gt;&lt;D xsi:type="xsd:double"&gt;17.78&lt;/D&gt;&lt;/FQL&gt;&lt;FQL&gt;&lt;Q&gt;BEP^FG_PRICE(0)&lt;/Q&gt;&lt;R&gt;1&lt;/R&gt;&lt;C&gt;1&lt;/C&gt;&lt;D xsi:type="xsd:double"&gt;27.41&lt;/D&gt;&lt;/FQL&gt;&lt;FQL&gt;&lt;Q&gt;NGL^FG_PRICE(0)&lt;/Q&gt;&lt;R&gt;1&lt;/R&gt;&lt;C&gt;1&lt;/C&gt;&lt;D xsi:type="xsd:double"&gt;4.25&lt;/D&gt;&lt;/FQL&gt;&lt;FQL&gt;&lt;Q&gt;BIP^FG_PRICE(0)&lt;/Q&gt;&lt;R&gt;1&lt;/R&gt;&lt;C&gt;1&lt;/C&gt;&lt;D xsi:type="xsd:double"&gt;31.6&lt;/D&gt;&lt;/FQL&gt;&lt;FQL&gt;&lt;Q&gt;TXO^FG_MKT_VALUE(0)&lt;/Q&gt;&lt;R&gt;1&lt;/R&gt;&lt;C&gt;1&lt;/C&gt;&lt;D xsi:type="xsd:double"&gt;843.67804&lt;/D&gt;&lt;/FQL&gt;&lt;FQL&gt;&lt;Q&gt;SUN^FG_MKT_VALUE(0)&lt;/Q&gt;&lt;R&gt;1&lt;/R&gt;&lt;C&gt;1&lt;/C&gt;&lt;D xsi:type="xsd:double"&gt;7303.305&lt;/D&gt;&lt;/FQL&gt;&lt;FQL&gt;&lt;Q&gt;USDP^FG_MKT_VALUE(0)&lt;/Q&gt;&lt;R&gt;1&lt;/R&gt;&lt;C&gt;1&lt;/C&gt;&lt;D xsi:type="xsd:double"&gt;0.29383728&lt;/D&gt;&lt;/FQL&gt;&lt;FQL&gt;&lt;Q&gt;GEL^FG_MKT_VALUE(0)&lt;/Q&gt;&lt;R&gt;1&lt;/R&gt;&lt;C&gt;1&lt;/C&gt;&lt;D xsi:type="xsd:double"&gt;1928.808&lt;/D&gt;&lt;/FQL&gt;&lt;FQL&gt;&lt;Q&gt;DMLP^FG_MKT_VALUE(0)&lt;/Q&gt;&lt;R&gt;1&lt;/R&gt;&lt;C&gt;1&lt;/C&gt;&lt;D xsi:type="xsd:double"&gt;1321.2539&lt;/D&gt;&lt;/FQL&gt;&lt;FQL&gt;&lt;Q&gt;SUN^FG_PRICE(0)&lt;/Q&gt;&lt;R&gt;1&lt;/R&gt;&lt;C&gt;1&lt;/C&gt;&lt;D xsi:type="xsd:double"&gt;53.57&lt;/D&gt;&lt;/FQL&gt;&lt;FQL&gt;&lt;Q&gt;WES^FG_COMPANY_NAME&lt;/Q&gt;&lt;R&gt;1&lt;/R&gt;&lt;C&gt;1&lt;/C&gt;&lt;D xsi:type="xsd:string"&gt;Western Midstream Partners, LP&lt;/D&gt;&lt;/FQL&gt;&lt;FQL&gt;&lt;Q&gt;HESM^FG_COMPANY_NAME&lt;/Q&gt;&lt;R&gt;1&lt;/R&gt;&lt;C&gt;1&lt;/C&gt;&lt;D xsi:type="xsd:string"&gt;Hess Midstream LP Class A&lt;/D&gt;&lt;/FQL&gt;&lt;FQL&gt;&lt;Q&gt;GHI^FG_COMPANY_NAME&lt;/Q&gt;&lt;R&gt;1&lt;/R&gt;&lt;C&gt;1&lt;/C&gt;&lt;D xsi:type="xsd:string"&gt;Greystone Housing Impact Investors LP&lt;/D&gt;&lt;/FQL&gt;&lt;FQL&gt;&lt;Q&gt;DMLP^FG_PRICE(0)&lt;/Q&gt;&lt;R&gt;1&lt;/R&gt;&lt;C&gt;1&lt;/C&gt;&lt;D xsi:type="xsd:double"&gt;27.91&lt;/D&gt;&lt;/FQL&gt;&lt;FQL&gt;&lt;Q&gt;CAPL^FG_PRICE(0)&lt;/Q&gt;&lt;R&gt;1&lt;/R&gt;&lt;C&gt;1&lt;/C&gt;&lt;D xsi:type="xsd:double"&gt;22.16&lt;/D&gt;&lt;/FQL&gt;&lt;FQL&gt;&lt;Q&gt;MPLX^FG_MKT_VALUE(0)&lt;/Q&gt;&lt;R&gt;1&lt;/R&gt;&lt;C&gt;1&lt;/C&gt;&lt;D xsi:type="xsd:double"&gt;52050.594&lt;/D&gt;&lt;/FQL&gt;&lt;FQL&gt;&lt;Q&gt;EPD^FG_COMPANY_NAME&lt;/Q&gt;&lt;R&gt;1&lt;/R&gt;&lt;C&gt;1&lt;/C&gt;&lt;D xsi:type="xsd:string"&gt;Enterprise Products Partners L.P.&lt;/D&gt;&lt;/FQL&gt;&lt;FQL&gt;&lt;Q&gt;BBU^P_EXCHANGE('NAME','VND')&lt;/Q&gt;&lt;R&gt;1&lt;/R&gt;&lt;C&gt;1&lt;/C&gt;&lt;D xsi:type="xsd:string"&gt;NYSE&lt;/D&gt;&lt;/FQL&gt;&lt;FQL&gt;&lt;Q&gt;SPLP^FG_COMPANY_NAME&lt;/Q&gt;&lt;R&gt;1&lt;/R&gt;&lt;C&gt;1&lt;/C&gt;&lt;D xsi:type="xsd:string"&gt;Steel Partners Holdings LP&lt;/D&gt;&lt;/FQL&gt;&lt;FQL&gt;&lt;Q&gt;IEP^FG_PRICE(0)&lt;/Q&gt;&lt;R&gt;1&lt;/R&gt;&lt;C&gt;1&lt;/C&gt;&lt;D xsi:type="xsd:double"&gt;9.27&lt;/D&gt;&lt;/FQL&gt;&lt;FQL&gt;&lt;Q&gt;AB^FG_MKT_VALUE(0)&lt;/Q&gt;&lt;R&gt;1&lt;/R&gt;&lt;C&gt;1&lt;/C&gt;&lt;D xsi:type="xsd:double"&gt;4689.9023&lt;/D&gt;&lt;/FQL&gt;&lt;FQL&gt;&lt;Q&gt;SPH^P_EXCHANGE('NAME','VND')&lt;/Q&gt;&lt;R&gt;1&lt;/R&gt;&lt;C&gt;1&lt;/C&gt;&lt;D xsi:type="xsd:string"&gt;NYSE&lt;/D&gt;&lt;/FQL&gt;&lt;FQL&gt;&lt;Q&gt;PAA^FG_MKT_VALUE(0)&lt;/Q&gt;&lt;R&gt;1&lt;/R&gt;&lt;C&gt;1&lt;/C&gt;&lt;D xsi:type="xsd:double"&gt;12982.899&lt;/D&gt;&lt;/FQL&gt;&lt;FQL&gt;&lt;Q&gt;UAN^FG_MKT_VALUE(0)&lt;/Q&gt;&lt;R&gt;1&lt;/R&gt;&lt;C&gt;1&lt;/C&gt;&lt;D xsi:type="xsd:double"&gt;944.49945&lt;/D&gt;&lt;/FQL&gt;&lt;FQL&gt;&lt;Q&gt;WLKP^P_EXCHANGE('NAME','VND')&lt;/Q&gt;&lt;R&gt;1&lt;/R&gt;&lt;C&gt;1&lt;/C&gt;&lt;D xsi:type="xsd:string"&gt;NYSE&lt;/D&gt;&lt;/FQL&gt;&lt;FQL&gt;&lt;Q&gt;USAC^FG_COMPANY_NAME&lt;/Q&gt;&lt;R&gt;1&lt;/R&gt;&lt;C&gt;1&lt;/C&gt;&lt;D xsi:type="xsd:string"&gt;USA Compression Partners LP&lt;/D&gt;&lt;/FQL&gt;&lt;FQL&gt;&lt;Q&gt;CQP^FG_MKT_VALUE(0)&lt;/Q&gt;&lt;R&gt;1&lt;/R&gt;&lt;C&gt;1&lt;/C&gt;&lt;D xsi:type="xsd:double"&gt;26990.516&lt;/D&gt;&lt;/FQL&gt;&lt;/Schema&gt;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<sst xmlns="http://schemas.openxmlformats.org/spreadsheetml/2006/main" count="157" uniqueCount="101">
  <si>
    <t>Ticker</t>
  </si>
  <si>
    <t>CQP</t>
  </si>
  <si>
    <t>DKL</t>
  </si>
  <si>
    <t>EPD</t>
  </si>
  <si>
    <t>ET</t>
  </si>
  <si>
    <t>GEL</t>
  </si>
  <si>
    <t>HESM</t>
  </si>
  <si>
    <t>MMLP</t>
  </si>
  <si>
    <t>MPLX</t>
  </si>
  <si>
    <t>MPLX LP</t>
  </si>
  <si>
    <t>NGL</t>
  </si>
  <si>
    <t>NGL Energy Partners LP</t>
  </si>
  <si>
    <t>PAA</t>
  </si>
  <si>
    <t>USDP</t>
  </si>
  <si>
    <t>USD Partners LP</t>
  </si>
  <si>
    <t>WES</t>
  </si>
  <si>
    <t>USAC</t>
  </si>
  <si>
    <t>DLNG</t>
  </si>
  <si>
    <t>KNOP</t>
  </si>
  <si>
    <t>NMM</t>
  </si>
  <si>
    <t>BSM</t>
  </si>
  <si>
    <t>DMLP</t>
  </si>
  <si>
    <t>CAPL</t>
  </si>
  <si>
    <t>GLP</t>
  </si>
  <si>
    <t>SUN</t>
  </si>
  <si>
    <t>SPH</t>
  </si>
  <si>
    <t>ARLP</t>
  </si>
  <si>
    <t>NRP</t>
  </si>
  <si>
    <t>UAN</t>
  </si>
  <si>
    <t>NEN</t>
  </si>
  <si>
    <t>AB</t>
  </si>
  <si>
    <t>IEP</t>
  </si>
  <si>
    <t>BIP</t>
  </si>
  <si>
    <t>BEP</t>
  </si>
  <si>
    <t>SPLP</t>
  </si>
  <si>
    <t>NYSE</t>
  </si>
  <si>
    <t>Exchange</t>
  </si>
  <si>
    <t>Company Name</t>
  </si>
  <si>
    <t>NASDAQ</t>
  </si>
  <si>
    <t xml:space="preserve">Publicly Traded Partnerships Trading On U.S. Exchanges </t>
  </si>
  <si>
    <t>Cheniere Energy Partners, L.P.</t>
  </si>
  <si>
    <t>Enterprise Products Partners L.P.</t>
  </si>
  <si>
    <t>Genesis Energy, L.P.</t>
  </si>
  <si>
    <t>Martin Midstream Partners L.P.</t>
  </si>
  <si>
    <t>Plains All American Pipeline, L.P.</t>
  </si>
  <si>
    <t>Dorchester Minerals, L.P.</t>
  </si>
  <si>
    <t>CrossAmerica Partners LP</t>
  </si>
  <si>
    <t>Global Partners LP</t>
  </si>
  <si>
    <t>Westlake Chemical Partners LP</t>
  </si>
  <si>
    <t>Ferrellgas Partners, L.P.</t>
  </si>
  <si>
    <t>Suburban Propane Partners, L.P.</t>
  </si>
  <si>
    <t>Alliance Resource Partners, L.P.</t>
  </si>
  <si>
    <t>Natural Resource Partners L.P.</t>
  </si>
  <si>
    <t>CVR Partners, LP</t>
  </si>
  <si>
    <t>WLKP</t>
  </si>
  <si>
    <t>Propane</t>
  </si>
  <si>
    <t>Real Estate Properties</t>
  </si>
  <si>
    <t>Investment / Financial</t>
  </si>
  <si>
    <t>Other Businesses</t>
  </si>
  <si>
    <t>EIC Member</t>
  </si>
  <si>
    <t>This sheet contains FactSet XML data for use with this workbook's =FDS codes.  Modifying the worksheet's contents may damage the workbook's =FDS functionality.</t>
  </si>
  <si>
    <t>ü</t>
  </si>
  <si>
    <t>Other Natural Resources</t>
  </si>
  <si>
    <t>Midstream: Gathering, Processing, Compression, Transportation, Storage</t>
  </si>
  <si>
    <t xml:space="preserve">Natural Resources - Oil &amp; Gas </t>
  </si>
  <si>
    <t>Midstream: Marine Transportation</t>
  </si>
  <si>
    <t>Downstream: Refining, Marketing, Wholesale Distribution, Other Than Propane</t>
  </si>
  <si>
    <t>Upstream: Exploration &amp; Production; Mineral and Royalty Interests</t>
  </si>
  <si>
    <t xml:space="preserve">Natural Resources - Non-Oil &amp; Gas </t>
  </si>
  <si>
    <t>Coal</t>
  </si>
  <si>
    <t>Real Estate / Financial / Other</t>
  </si>
  <si>
    <t>NYSE American</t>
  </si>
  <si>
    <t>US OTC</t>
  </si>
  <si>
    <t>Delek Logistics Partners LP</t>
  </si>
  <si>
    <t>USA Compression Partners LP</t>
  </si>
  <si>
    <t>Sunoco LP</t>
  </si>
  <si>
    <t>Black Stone Minerals LP</t>
  </si>
  <si>
    <t>AllianceBernstein Holding L.P.</t>
  </si>
  <si>
    <t>Icahn Enterprises L.P.</t>
  </si>
  <si>
    <t>Steel Partners Holdings LP</t>
  </si>
  <si>
    <t>Brookfield Infrastructure Partners L.P.</t>
  </si>
  <si>
    <t>Brookfield Renewable Partners LP</t>
  </si>
  <si>
    <r>
      <t>Note: MLPs are categorized by primary activities; some may have activities in more than one category</t>
    </r>
    <r>
      <rPr>
        <i/>
        <sz val="8"/>
        <rFont val="Arial"/>
        <family val="2"/>
      </rPr>
      <t>(1) Organized and headquartered outside the U.S. Although organized as a partnership, has elected to be taxed as a corporation in the U.S. (has no U.S. income) and will furnish 1099s rather than K-1s. Some income will be treated as a currently taxable dividend, some as return of capital.</t>
    </r>
  </si>
  <si>
    <t>FGPR</t>
  </si>
  <si>
    <t>(1)</t>
  </si>
  <si>
    <t>GHI</t>
  </si>
  <si>
    <t>Greystone Housing Impact Investors LP</t>
  </si>
  <si>
    <t>Energy Transfer LP</t>
  </si>
  <si>
    <t>Hess Midstream LP Class A</t>
  </si>
  <si>
    <t>Western Midstream Partners, LP</t>
  </si>
  <si>
    <t>Dynagas LNG Partners LP</t>
  </si>
  <si>
    <t>KNOT Offshore Partners LP</t>
  </si>
  <si>
    <t>Navios Maritime Partners LP</t>
  </si>
  <si>
    <t>New England Realty Associates Limited Partnership Depositary Receipts</t>
  </si>
  <si>
    <t>MNR</t>
  </si>
  <si>
    <t>Mach Natural Resources LP</t>
  </si>
  <si>
    <t>TXO</t>
  </si>
  <si>
    <t>TXO Partners, L.P.</t>
  </si>
  <si>
    <t>BBU</t>
  </si>
  <si>
    <t>Brookfield Business Partners LP</t>
  </si>
  <si>
    <t>As of July 29,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</si>
</sst>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9"/>
      <color theme="1"/>
      <name val="Arial"/>
      <family val="2"/>
    </font>
    <font>
      <sz val="9"/>
      <name val="Arial"/>
      <family val="2"/>
    </font>
    <font>
      <i/>
      <sz val="10"/>
      <color theme="1"/>
      <name val="Arial"/>
      <family val="2"/>
    </font>
    <font>
      <b/>
      <sz val="9"/>
      <color theme="0"/>
      <name val="Arial"/>
      <family val="2"/>
    </font>
    <font>
      <sz val="10"/>
      <color theme="1"/>
      <name val="Wingdings"/>
      <charset val="2"/>
    </font>
    <font>
      <b/>
      <sz val="9"/>
      <color rgb="FF0070C0"/>
      <name val="Arial"/>
      <family val="2"/>
    </font>
    <font>
      <b/>
      <i/>
      <sz val="9"/>
      <color theme="0"/>
      <name val="Arial"/>
      <family val="2"/>
    </font>
    <font>
      <i/>
      <sz val="8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left" vertical="top"/>
    </xf>
    <xf numFmtId="0" fontId="0" fillId="2" borderId="0" xfId="0" applyFill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0" fillId="3" borderId="0" xfId="0" applyNumberFormat="1" applyFill="1"/>
    <xf numFmtId="0" fontId="0" fillId="2" borderId="0" xfId="0" applyFill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indent="1"/>
    </xf>
    <xf numFmtId="0" fontId="5" fillId="6" borderId="0" xfId="0" applyFont="1" applyFill="1" applyBorder="1" applyAlignment="1">
      <alignment vertical="center"/>
    </xf>
    <xf numFmtId="0" fontId="5" fillId="6" borderId="0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centerContinuous"/>
    </xf>
    <xf numFmtId="164" fontId="0" fillId="3" borderId="0" xfId="1" applyNumberFormat="1" applyFont="1" applyFill="1"/>
    <xf numFmtId="165" fontId="0" fillId="2" borderId="0" xfId="2" applyNumberFormat="1" applyFont="1" applyFill="1"/>
    <xf numFmtId="0" fontId="3" fillId="2" borderId="1" xfId="0" quotePrefix="1" applyFont="1" applyFill="1" applyBorder="1" applyAlignment="1">
      <alignment horizontal="center" vertical="center"/>
    </xf>
    <xf numFmtId="164" fontId="0" fillId="2" borderId="0" xfId="0" applyNumberFormat="1" applyFill="1"/>
    <xf numFmtId="0" fontId="9" fillId="2" borderId="0" xfId="0" applyFont="1" applyFill="1" applyAlignment="1">
      <alignment horizontal="left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1638300</xdr:colOff>
      <xdr:row>0</xdr:row>
      <xdr:rowOff>91562</xdr:rowOff>
    </xdr:from>
    <xdr:to>
      <xdr:col>1</xdr:col>
      <xdr:colOff>245119</xdr:colOff>
      <xdr:row>4</xdr:row>
      <xdr:rowOff>175260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66" t="11294" r="29005" b="12942"/>
        <a:stretch/>
      </xdr:blipFill>
      <xdr:spPr>
        <a:xfrm>
          <a:off x="1638300" y="91562"/>
          <a:ext cx="1266199" cy="8075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agellan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"/>
  <sheetViews>
    <sheetView workbookViewId="0"/>
  </sheetViews>
  <sheetFormatPr defaultRowHeight="14.4" x14ac:dyDescent="0.3"/>
  <sheetData>
    <row r="1" spans="1:2" x14ac:dyDescent="0.3">
      <c r="B1" t="s">
        <v>60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68"/>
  <sheetViews>
    <sheetView tabSelected="1" zoomScaleNormal="100" workbookViewId="0">
      <pane ySplit="9" topLeftCell="A10" activePane="bottomLeft" state="frozen"/>
      <selection pane="bottomLeft"/>
    </sheetView>
  </sheetViews>
  <sheetFormatPr defaultRowHeight="14.4" outlineLevelCol="1" x14ac:dyDescent="0.3"/>
  <cols>
    <col min="1" max="1" width="38.77734375" style="1" customWidth="1"/>
    <col min="2" max="2" width="3.88671875" style="1" customWidth="1"/>
    <col min="3" max="3" width="9.109375" style="1" customWidth="1"/>
    <col min="4" max="4" width="12.44140625" style="1" bestFit="1" customWidth="1"/>
    <col min="5" max="5" width="12.5546875" style="6" customWidth="1"/>
    <col min="6" max="6" width="8.88671875" style="1"/>
    <col min="7" max="7" width="30.88671875" style="1" hidden="1" customWidth="1" outlineLevel="1"/>
    <col min="8" max="9" width="10.77734375" style="1" hidden="1" customWidth="1" outlineLevel="1"/>
    <col min="10" max="10" width="8.88671875" style="1" hidden="1" customWidth="1" outlineLevel="1"/>
    <col min="11" max="11" width="8.88671875" style="1" collapsed="1"/>
    <col min="12" max="12" width="8.88671875" style="1"/>
    <col min="13" max="14" width="8.88671875" style="1" hidden="1" customWidth="1" outlineLevel="1"/>
    <col min="15" max="15" width="8.88671875" style="1" collapsed="1"/>
    <col min="16" max="16384" width="8.88671875" style="1"/>
  </cols>
  <sheetData>
    <row r="1" spans="1:14" ht="8.4" customHeight="1" x14ac:dyDescent="0.3"/>
    <row r="2" spans="1:14" ht="16.2" customHeight="1" x14ac:dyDescent="0.3"/>
    <row r="3" spans="1:14" ht="16.2" customHeight="1" x14ac:dyDescent="0.3"/>
    <row r="4" spans="1:14" ht="16.2" customHeight="1" x14ac:dyDescent="0.3"/>
    <row r="5" spans="1:14" ht="16.2" customHeight="1" x14ac:dyDescent="0.3"/>
    <row r="6" spans="1:14" ht="15.6" x14ac:dyDescent="0.3">
      <c r="A6" s="22" t="s">
        <v>39</v>
      </c>
      <c r="B6" s="22"/>
      <c r="C6" s="3"/>
      <c r="D6" s="3"/>
      <c r="E6" s="3"/>
    </row>
    <row r="7" spans="1:14" x14ac:dyDescent="0.3">
      <c r="A7" s="4" t="s">
        <v>100</v>
      </c>
      <c r="B7" s="4"/>
      <c r="C7" s="3"/>
      <c r="D7" s="3"/>
      <c r="E7" s="3"/>
    </row>
    <row r="8" spans="1:14" ht="9.6" customHeight="1" x14ac:dyDescent="0.3"/>
    <row r="9" spans="1:14" x14ac:dyDescent="0.3">
      <c r="A9" s="9" t="s">
        <v>37</v>
      </c>
      <c r="B9" s="9"/>
      <c r="C9" s="10" t="s">
        <v>0</v>
      </c>
      <c r="D9" s="10" t="s">
        <v>36</v>
      </c>
      <c r="E9" s="11" t="s">
        <v>59</v>
      </c>
    </row>
    <row r="10" spans="1:14" x14ac:dyDescent="0.3">
      <c r="A10" s="17" t="s">
        <v>64</v>
      </c>
      <c r="B10" s="17"/>
      <c r="C10" s="15"/>
      <c r="D10" s="15"/>
      <c r="E10" s="16"/>
    </row>
    <row r="11" spans="1:14" x14ac:dyDescent="0.3">
      <c r="A11" s="18" t="s">
        <v>63</v>
      </c>
      <c r="B11" s="18"/>
      <c r="C11" s="19"/>
      <c r="D11" s="19"/>
      <c r="E11" s="20"/>
    </row>
    <row r="12" spans="1:14" x14ac:dyDescent="0.3">
      <c r="A12" s="14" t="s">
        <v>40</v>
      </c>
      <c r="B12" s="14"/>
      <c r="C12" s="8" t="s">
        <v>1</v>
      </c>
      <c r="D12" s="7" t="s">
        <v>35</v>
      </c>
      <c r="E12" s="13" t="s">
        <v>61</v>
      </c>
      <c r="G12" s="5" cm="1">
        <f t="array" ref="G12">_xll.FDS(C12,"FG_PRICE(0)")</f>
        <v>55.76</v>
      </c>
      <c r="H12" s="23" cm="1">
        <f t="array" ref="H12">_xll.FDS(C12,"FG_MKT_VALUE(0)")</f>
        <v>26990.516</v>
      </c>
      <c r="I12" s="5" t="str" cm="1">
        <f t="array" ref="I12">_xll.FDS(C12,"P_EXCHANGE('NAME','VND')")</f>
        <v>NYSE</v>
      </c>
      <c r="J12" s="5" t="str" cm="1">
        <f t="array" ref="J12">_xll.FDS(C12,"FG_COMPANY_NAME")</f>
        <v>Cheniere Energy Partners, L.P.</v>
      </c>
      <c r="M12" s="1" t="b">
        <f>J12=A12</f>
        <v>1</v>
      </c>
      <c r="N12" s="1" t="b">
        <f>D12=I12</f>
        <v>1</v>
      </c>
    </row>
    <row r="13" spans="1:14" x14ac:dyDescent="0.3">
      <c r="A13" s="14" t="s">
        <v>73</v>
      </c>
      <c r="B13" s="14"/>
      <c r="C13" s="8" t="s">
        <v>2</v>
      </c>
      <c r="D13" s="7" t="s">
        <v>35</v>
      </c>
      <c r="E13" s="13" t="s">
        <v>61</v>
      </c>
      <c r="G13" s="5" cm="1">
        <f t="array" ref="G13">_xll.FDS(C13,"FG_PRICE(0)")</f>
        <v>44.22</v>
      </c>
      <c r="H13" s="23" cm="1">
        <f t="array" ref="H13">_xll.FDS(C13,"FG_MKT_VALUE(0)")</f>
        <v>2363.1523000000002</v>
      </c>
      <c r="I13" s="5" t="str" cm="1">
        <f t="array" ref="I13">_xll.FDS(C13,"P_EXCHANGE('NAME','VND')")</f>
        <v>NYSE</v>
      </c>
      <c r="J13" s="5" t="str" cm="1">
        <f t="array" ref="J13">_xll.FDS(C13,"FG_COMPANY_NAME")</f>
        <v>Delek Logistics Partners LP</v>
      </c>
      <c r="M13" s="1" t="b">
        <f t="shared" ref="M13:M59" si="0">J13=A13</f>
        <v>1</v>
      </c>
      <c r="N13" s="1" t="b">
        <f t="shared" ref="N13:N59" si="1">D13=I13</f>
        <v>1</v>
      </c>
    </row>
    <row r="14" spans="1:14" x14ac:dyDescent="0.3">
      <c r="A14" s="14" t="s">
        <v>87</v>
      </c>
      <c r="B14" s="14"/>
      <c r="C14" s="8" t="s">
        <v>4</v>
      </c>
      <c r="D14" s="7" t="s">
        <v>35</v>
      </c>
      <c r="E14" s="13" t="s">
        <v>61</v>
      </c>
      <c r="G14" s="5" cm="1">
        <f t="array" ref="G14">_xll.FDS(C14,"FG_PRICE(0)")</f>
        <v>17.78</v>
      </c>
      <c r="H14" s="23" cm="1">
        <f t="array" ref="H14">_xll.FDS(C14,"FG_MKT_VALUE(0)")</f>
        <v>61017.05</v>
      </c>
      <c r="I14" s="5" t="str" cm="1">
        <f t="array" ref="I14">_xll.FDS(C14,"P_EXCHANGE('NAME','VND')")</f>
        <v>NYSE</v>
      </c>
      <c r="J14" s="5" t="str" cm="1">
        <f t="array" ref="J14">_xll.FDS(C14,"FG_COMPANY_NAME")</f>
        <v>Energy Transfer LP</v>
      </c>
      <c r="M14" s="1" t="b">
        <f t="shared" si="0"/>
        <v>1</v>
      </c>
      <c r="N14" s="1" t="b">
        <f t="shared" si="1"/>
        <v>1</v>
      </c>
    </row>
    <row r="15" spans="1:14" x14ac:dyDescent="0.3">
      <c r="A15" s="14" t="s">
        <v>41</v>
      </c>
      <c r="B15" s="14"/>
      <c r="C15" s="8" t="s">
        <v>3</v>
      </c>
      <c r="D15" s="7" t="s">
        <v>35</v>
      </c>
      <c r="E15" s="13" t="s">
        <v>61</v>
      </c>
      <c r="G15" s="5" cm="1">
        <f t="array" ref="G15">_xll.FDS(C15,"FG_PRICE(0)")</f>
        <v>31.15</v>
      </c>
      <c r="H15" s="23" cm="1">
        <f t="array" ref="H15">_xll.FDS(C15,"FG_MKT_VALUE(0)")</f>
        <v>67561.233999999997</v>
      </c>
      <c r="I15" s="5" t="str" cm="1">
        <f t="array" ref="I15">_xll.FDS(C15,"P_EXCHANGE('NAME','VND')")</f>
        <v>NYSE</v>
      </c>
      <c r="J15" s="5" t="str" cm="1">
        <f t="array" ref="J15">_xll.FDS(C15,"FG_COMPANY_NAME")</f>
        <v>Enterprise Products Partners L.P.</v>
      </c>
      <c r="M15" s="1" t="b">
        <f t="shared" si="0"/>
        <v>1</v>
      </c>
      <c r="N15" s="1" t="b">
        <f t="shared" si="1"/>
        <v>1</v>
      </c>
    </row>
    <row r="16" spans="1:14" x14ac:dyDescent="0.3">
      <c r="A16" s="14" t="s">
        <v>42</v>
      </c>
      <c r="B16" s="14"/>
      <c r="C16" s="8" t="s">
        <v>5</v>
      </c>
      <c r="D16" s="7" t="s">
        <v>35</v>
      </c>
      <c r="E16" s="13" t="s">
        <v>61</v>
      </c>
      <c r="G16" s="5" cm="1">
        <f t="array" ref="G16">_xll.FDS(C16,"FG_PRICE(0)")</f>
        <v>15.75</v>
      </c>
      <c r="H16" s="23" cm="1">
        <f t="array" ref="H16">_xll.FDS(C16,"FG_MKT_VALUE(0)")</f>
        <v>1928.808</v>
      </c>
      <c r="I16" s="5" t="str" cm="1">
        <f t="array" ref="I16">_xll.FDS(C16,"P_EXCHANGE('NAME','VND')")</f>
        <v>NYSE</v>
      </c>
      <c r="J16" s="5" t="str" cm="1">
        <f t="array" ref="J16">_xll.FDS(C16,"FG_COMPANY_NAME")</f>
        <v>Genesis Energy, L.P.</v>
      </c>
      <c r="M16" s="1" t="b">
        <f t="shared" si="0"/>
        <v>1</v>
      </c>
      <c r="N16" s="1" t="b">
        <f t="shared" si="1"/>
        <v>1</v>
      </c>
    </row>
    <row r="17" spans="1:14" x14ac:dyDescent="0.3">
      <c r="A17" s="14" t="s">
        <v>88</v>
      </c>
      <c r="B17" s="25" t="s">
        <v>84</v>
      </c>
      <c r="C17" s="8" t="s">
        <v>6</v>
      </c>
      <c r="D17" s="7" t="s">
        <v>35</v>
      </c>
      <c r="E17" s="13"/>
      <c r="G17" s="5" cm="1">
        <f t="array" ref="G17">_xll.FDS(C17,"FG_PRICE(0)")</f>
        <v>40.340000000000003</v>
      </c>
      <c r="H17" s="23" cm="1">
        <f t="array" ref="H17">_xll.FDS(C17,"FG_MKT_VALUE(0)")</f>
        <v>4700.0537000000004</v>
      </c>
      <c r="I17" s="5" t="str" cm="1">
        <f t="array" ref="I17">_xll.FDS(C17,"P_EXCHANGE('NAME','VND')")</f>
        <v>NYSE</v>
      </c>
      <c r="J17" s="5" t="str" cm="1">
        <f t="array" ref="J17">_xll.FDS(C17,"FG_COMPANY_NAME")</f>
        <v>Hess Midstream LP Class A</v>
      </c>
      <c r="M17" s="1" t="b">
        <f t="shared" si="0"/>
        <v>1</v>
      </c>
      <c r="N17" s="1" t="b">
        <f t="shared" si="1"/>
        <v>1</v>
      </c>
    </row>
    <row r="18" spans="1:14" x14ac:dyDescent="0.3">
      <c r="A18" s="14" t="s">
        <v>43</v>
      </c>
      <c r="B18" s="14"/>
      <c r="C18" s="8" t="s">
        <v>7</v>
      </c>
      <c r="D18" s="7" t="s">
        <v>38</v>
      </c>
      <c r="E18" s="13" t="s">
        <v>61</v>
      </c>
      <c r="G18" s="5" cm="1">
        <f t="array" ref="G18">_xll.FDS(C18,"FG_PRICE(0)")</f>
        <v>2.8</v>
      </c>
      <c r="H18" s="23" cm="1">
        <f t="array" ref="H18">_xll.FDS(C18,"FG_MKT_VALUE(0)")</f>
        <v>109.35428</v>
      </c>
      <c r="I18" s="5" t="str" cm="1">
        <f t="array" ref="I18">_xll.FDS(C18,"P_EXCHANGE('NAME','VND')")</f>
        <v>NASDAQ</v>
      </c>
      <c r="J18" s="5" t="str" cm="1">
        <f t="array" ref="J18">_xll.FDS(C18,"FG_COMPANY_NAME")</f>
        <v>Martin Midstream Partners L.P.</v>
      </c>
      <c r="M18" s="1" t="b">
        <f t="shared" si="0"/>
        <v>1</v>
      </c>
      <c r="N18" s="1" t="b">
        <f t="shared" si="1"/>
        <v>1</v>
      </c>
    </row>
    <row r="19" spans="1:14" x14ac:dyDescent="0.3">
      <c r="A19" s="14" t="s">
        <v>9</v>
      </c>
      <c r="B19" s="14"/>
      <c r="C19" s="8" t="s">
        <v>8</v>
      </c>
      <c r="D19" s="7" t="s">
        <v>35</v>
      </c>
      <c r="E19" s="13" t="s">
        <v>61</v>
      </c>
      <c r="G19" s="5" cm="1">
        <f t="array" ref="G19">_xll.FDS(C19,"FG_PRICE(0)")</f>
        <v>50.99</v>
      </c>
      <c r="H19" s="23" cm="1">
        <f t="array" ref="H19">_xll.FDS(C19,"FG_MKT_VALUE(0)")</f>
        <v>52050.593999999997</v>
      </c>
      <c r="I19" s="5" t="str" cm="1">
        <f t="array" ref="I19">_xll.FDS(C19,"P_EXCHANGE('NAME','VND')")</f>
        <v>NYSE</v>
      </c>
      <c r="J19" s="5" t="str" cm="1">
        <f t="array" ref="J19">_xll.FDS(C19,"FG_COMPANY_NAME")</f>
        <v>MPLX LP</v>
      </c>
      <c r="M19" s="1" t="b">
        <f t="shared" si="0"/>
        <v>1</v>
      </c>
      <c r="N19" s="1" t="b">
        <f t="shared" si="1"/>
        <v>1</v>
      </c>
    </row>
    <row r="20" spans="1:14" x14ac:dyDescent="0.3">
      <c r="A20" s="14" t="s">
        <v>11</v>
      </c>
      <c r="B20" s="14"/>
      <c r="C20" s="8" t="s">
        <v>10</v>
      </c>
      <c r="D20" s="7" t="s">
        <v>35</v>
      </c>
      <c r="E20" s="13" t="s">
        <v>61</v>
      </c>
      <c r="G20" s="5" cm="1">
        <f t="array" ref="G20">_xll.FDS(C20,"FG_PRICE(0)")</f>
        <v>4.25</v>
      </c>
      <c r="H20" s="23" cm="1">
        <f t="array" ref="H20">_xll.FDS(C20,"FG_MKT_VALUE(0)")</f>
        <v>561.05524000000003</v>
      </c>
      <c r="I20" s="5" t="str" cm="1">
        <f t="array" ref="I20">_xll.FDS(C20,"P_EXCHANGE('NAME','VND')")</f>
        <v>NYSE</v>
      </c>
      <c r="J20" s="5" t="str" cm="1">
        <f t="array" ref="J20">_xll.FDS(C20,"FG_COMPANY_NAME")</f>
        <v>NGL Energy Partners LP</v>
      </c>
      <c r="M20" s="1" t="b">
        <f t="shared" si="0"/>
        <v>1</v>
      </c>
      <c r="N20" s="1" t="b">
        <f t="shared" si="1"/>
        <v>1</v>
      </c>
    </row>
    <row r="21" spans="1:14" x14ac:dyDescent="0.3">
      <c r="A21" s="14" t="s">
        <v>44</v>
      </c>
      <c r="B21" s="14"/>
      <c r="C21" s="8" t="s">
        <v>12</v>
      </c>
      <c r="D21" s="7" t="s">
        <v>38</v>
      </c>
      <c r="E21" s="13" t="s">
        <v>61</v>
      </c>
      <c r="G21" s="5" cm="1">
        <f t="array" ref="G21">_xll.FDS(C21,"FG_PRICE(0)")</f>
        <v>18.46</v>
      </c>
      <c r="H21" s="23" cm="1">
        <f t="array" ref="H21">_xll.FDS(C21,"FG_MKT_VALUE(0)")</f>
        <v>12982.898999999999</v>
      </c>
      <c r="I21" s="5" t="str" cm="1">
        <f t="array" ref="I21">_xll.FDS(C21,"P_EXCHANGE('NAME','VND')")</f>
        <v>NASDAQ</v>
      </c>
      <c r="J21" s="5" t="str" cm="1">
        <f t="array" ref="J21">_xll.FDS(C21,"FG_COMPANY_NAME")</f>
        <v>Plains All American Pipeline, L.P.</v>
      </c>
      <c r="M21" s="1" t="b">
        <f t="shared" si="0"/>
        <v>1</v>
      </c>
      <c r="N21" s="1" t="b">
        <f t="shared" si="1"/>
        <v>1</v>
      </c>
    </row>
    <row r="22" spans="1:14" x14ac:dyDescent="0.3">
      <c r="A22" s="14" t="s">
        <v>74</v>
      </c>
      <c r="B22" s="14"/>
      <c r="C22" s="8" t="s">
        <v>16</v>
      </c>
      <c r="D22" s="7" t="s">
        <v>35</v>
      </c>
      <c r="E22" s="13" t="s">
        <v>61</v>
      </c>
      <c r="G22" s="5" cm="1">
        <f t="array" ref="G22">_xll.FDS(C22,"FG_PRICE(0)")</f>
        <v>23.97</v>
      </c>
      <c r="H22" s="23" cm="1">
        <f t="array" ref="H22">_xll.FDS(C22,"FG_MKT_VALUE(0)")</f>
        <v>2818.4404</v>
      </c>
      <c r="I22" s="5" t="str" cm="1">
        <f t="array" ref="I22">_xll.FDS(C22,"P_EXCHANGE('NAME','VND')")</f>
        <v>NYSE</v>
      </c>
      <c r="J22" s="5" t="str" cm="1">
        <f t="array" ref="J22">_xll.FDS(C22,"FG_COMPANY_NAME")</f>
        <v>USA Compression Partners LP</v>
      </c>
      <c r="M22" s="1" t="b">
        <f t="shared" si="0"/>
        <v>1</v>
      </c>
      <c r="N22" s="1" t="b">
        <f t="shared" si="1"/>
        <v>1</v>
      </c>
    </row>
    <row r="23" spans="1:14" x14ac:dyDescent="0.3">
      <c r="A23" s="14" t="s">
        <v>14</v>
      </c>
      <c r="B23" s="14"/>
      <c r="C23" s="8" t="s">
        <v>13</v>
      </c>
      <c r="D23" s="7" t="s">
        <v>72</v>
      </c>
      <c r="E23" s="13"/>
      <c r="G23" s="5" cm="1">
        <f t="array" ref="G23">_xll.FDS(C23,"FG_PRICE(0)")</f>
        <v>8.6999999999999994E-3</v>
      </c>
      <c r="H23" s="23" cm="1">
        <f t="array" ref="H23">_xll.FDS(C23,"FG_MKT_VALUE(0)")</f>
        <v>0.29383727999999998</v>
      </c>
      <c r="I23" s="5" t="str" cm="1">
        <f t="array" ref="I23">_xll.FDS(C23,"P_EXCHANGE('NAME','VND')")</f>
        <v>US OTC</v>
      </c>
      <c r="J23" s="5" t="str" cm="1">
        <f t="array" ref="J23">_xll.FDS(C23,"FG_COMPANY_NAME")</f>
        <v>USD Partners LP</v>
      </c>
      <c r="M23" s="1" t="b">
        <f t="shared" si="0"/>
        <v>1</v>
      </c>
      <c r="N23" s="1" t="b">
        <f t="shared" si="1"/>
        <v>1</v>
      </c>
    </row>
    <row r="24" spans="1:14" x14ac:dyDescent="0.3">
      <c r="A24" s="14" t="s">
        <v>89</v>
      </c>
      <c r="B24" s="14"/>
      <c r="C24" s="8" t="s">
        <v>15</v>
      </c>
      <c r="D24" s="7" t="s">
        <v>35</v>
      </c>
      <c r="E24" s="13" t="s">
        <v>61</v>
      </c>
      <c r="G24" s="5" cm="1">
        <f t="array" ref="G24">_xll.FDS(C24,"FG_PRICE(0)")</f>
        <v>40.9</v>
      </c>
      <c r="H24" s="23" cm="1">
        <f t="array" ref="H24">_xll.FDS(C24,"FG_MKT_VALUE(0)")</f>
        <v>15596.273999999999</v>
      </c>
      <c r="I24" s="5" t="str" cm="1">
        <f t="array" ref="I24">_xll.FDS(C24,"P_EXCHANGE('NAME','VND')")</f>
        <v>NYSE</v>
      </c>
      <c r="J24" s="5" t="str" cm="1">
        <f t="array" ref="J24">_xll.FDS(C24,"FG_COMPANY_NAME")</f>
        <v>Western Midstream Partners, LP</v>
      </c>
      <c r="M24" s="1" t="b">
        <f t="shared" si="0"/>
        <v>1</v>
      </c>
      <c r="N24" s="1" t="b">
        <f t="shared" si="1"/>
        <v>1</v>
      </c>
    </row>
    <row r="25" spans="1:14" x14ac:dyDescent="0.3">
      <c r="A25" s="18" t="s">
        <v>65</v>
      </c>
      <c r="B25" s="18"/>
      <c r="C25" s="19"/>
      <c r="D25" s="19"/>
      <c r="E25" s="20"/>
      <c r="G25" s="5"/>
      <c r="H25" s="23"/>
      <c r="I25" s="5"/>
      <c r="J25" s="5"/>
    </row>
    <row r="26" spans="1:14" x14ac:dyDescent="0.3">
      <c r="A26" s="14" t="s">
        <v>90</v>
      </c>
      <c r="B26" s="25" t="s">
        <v>84</v>
      </c>
      <c r="C26" s="8" t="s">
        <v>17</v>
      </c>
      <c r="D26" s="7" t="s">
        <v>35</v>
      </c>
      <c r="E26" s="12"/>
      <c r="G26" s="5" cm="1">
        <f t="array" ref="G26">_xll.FDS(C26,"FG_PRICE(0)")</f>
        <v>3.6</v>
      </c>
      <c r="H26" s="23" cm="1">
        <f t="array" ref="H26">_xll.FDS(C26,"FG_MKT_VALUE(0)")</f>
        <v>131.51123000000001</v>
      </c>
      <c r="I26" s="5" t="str" cm="1">
        <f t="array" ref="I26">_xll.FDS(C26,"P_EXCHANGE('NAME','VND')")</f>
        <v>NYSE</v>
      </c>
      <c r="J26" s="5" t="str" cm="1">
        <f t="array" ref="J26">_xll.FDS(C26,"FG_COMPANY_NAME")</f>
        <v>Dynagas LNG Partners LP</v>
      </c>
      <c r="M26" s="1" t="b">
        <f t="shared" si="0"/>
        <v>1</v>
      </c>
      <c r="N26" s="1" t="b">
        <f t="shared" si="1"/>
        <v>1</v>
      </c>
    </row>
    <row r="27" spans="1:14" x14ac:dyDescent="0.3">
      <c r="A27" s="14" t="s">
        <v>91</v>
      </c>
      <c r="B27" s="25" t="s">
        <v>84</v>
      </c>
      <c r="C27" s="8" t="s">
        <v>18</v>
      </c>
      <c r="D27" s="7" t="s">
        <v>35</v>
      </c>
      <c r="E27" s="13"/>
      <c r="G27" s="5" cm="1">
        <f t="array" ref="G27">_xll.FDS(C27,"FG_PRICE(0)")</f>
        <v>6.99</v>
      </c>
      <c r="H27" s="23" cm="1">
        <f t="array" ref="H27">_xll.FDS(C27,"FG_MKT_VALUE(0)")</f>
        <v>239.73955000000001</v>
      </c>
      <c r="I27" s="5" t="str" cm="1">
        <f t="array" ref="I27">_xll.FDS(C27,"P_EXCHANGE('NAME','VND')")</f>
        <v>NYSE</v>
      </c>
      <c r="J27" s="5" t="str" cm="1">
        <f t="array" ref="J27">_xll.FDS(C27,"FG_COMPANY_NAME")</f>
        <v>KNOT Offshore Partners LP</v>
      </c>
      <c r="M27" s="1" t="b">
        <f t="shared" si="0"/>
        <v>1</v>
      </c>
      <c r="N27" s="1" t="b">
        <f t="shared" si="1"/>
        <v>1</v>
      </c>
    </row>
    <row r="28" spans="1:14" x14ac:dyDescent="0.3">
      <c r="A28" s="14" t="s">
        <v>92</v>
      </c>
      <c r="B28" s="25" t="s">
        <v>84</v>
      </c>
      <c r="C28" s="8" t="s">
        <v>19</v>
      </c>
      <c r="D28" s="7" t="s">
        <v>35</v>
      </c>
      <c r="E28" s="12"/>
      <c r="G28" s="5" cm="1">
        <f t="array" ref="G28">_xll.FDS(C28,"FG_PRICE(0)")</f>
        <v>42.88</v>
      </c>
      <c r="H28" s="23" cm="1">
        <f t="array" ref="H28">_xll.FDS(C28,"FG_MKT_VALUE(0)")</f>
        <v>1251.8472999999999</v>
      </c>
      <c r="I28" s="5" t="str" cm="1">
        <f t="array" ref="I28">_xll.FDS(C28,"P_EXCHANGE('NAME','VND')")</f>
        <v>NYSE</v>
      </c>
      <c r="J28" s="5" t="str" cm="1">
        <f t="array" ref="J28">_xll.FDS(C28,"FG_COMPANY_NAME")</f>
        <v>Navios Maritime Partners LP</v>
      </c>
      <c r="M28" s="1" t="b">
        <f t="shared" si="0"/>
        <v>1</v>
      </c>
      <c r="N28" s="1" t="b">
        <f t="shared" si="1"/>
        <v>1</v>
      </c>
    </row>
    <row r="29" spans="1:14" x14ac:dyDescent="0.3">
      <c r="A29" s="18" t="s">
        <v>66</v>
      </c>
      <c r="B29" s="18"/>
      <c r="C29" s="19"/>
      <c r="D29" s="19"/>
      <c r="E29" s="20"/>
      <c r="G29" s="5"/>
      <c r="H29" s="23"/>
      <c r="I29" s="5"/>
      <c r="J29" s="5"/>
    </row>
    <row r="30" spans="1:14" x14ac:dyDescent="0.3">
      <c r="A30" s="14" t="s">
        <v>46</v>
      </c>
      <c r="B30" s="14"/>
      <c r="C30" s="8" t="s">
        <v>22</v>
      </c>
      <c r="D30" s="7" t="s">
        <v>35</v>
      </c>
      <c r="E30" s="13" t="s">
        <v>61</v>
      </c>
      <c r="G30" s="5" cm="1">
        <f t="array" ref="G30">_xll.FDS(C30,"FG_PRICE(0)")</f>
        <v>22.16</v>
      </c>
      <c r="H30" s="23" cm="1">
        <f t="array" ref="H30">_xll.FDS(C30,"FG_MKT_VALUE(0)")</f>
        <v>844.24059999999997</v>
      </c>
      <c r="I30" s="5" t="str" cm="1">
        <f t="array" ref="I30">_xll.FDS(C30,"P_EXCHANGE('NAME','VND')")</f>
        <v>NYSE</v>
      </c>
      <c r="J30" s="5" t="str" cm="1">
        <f t="array" ref="J30">_xll.FDS(C30,"FG_COMPANY_NAME")</f>
        <v>CrossAmerica Partners LP</v>
      </c>
      <c r="M30" s="1" t="b">
        <f t="shared" si="0"/>
        <v>1</v>
      </c>
      <c r="N30" s="1" t="b">
        <f t="shared" si="1"/>
        <v>1</v>
      </c>
    </row>
    <row r="31" spans="1:14" x14ac:dyDescent="0.3">
      <c r="A31" s="14" t="s">
        <v>47</v>
      </c>
      <c r="B31" s="14"/>
      <c r="C31" s="8" t="s">
        <v>23</v>
      </c>
      <c r="D31" s="7" t="s">
        <v>35</v>
      </c>
      <c r="E31" s="13" t="s">
        <v>61</v>
      </c>
      <c r="G31" s="5" cm="1">
        <f t="array" ref="G31">_xll.FDS(C31,"FG_PRICE(0)")</f>
        <v>51.62</v>
      </c>
      <c r="H31" s="23" cm="1">
        <f t="array" ref="H31">_xll.FDS(C31,"FG_MKT_VALUE(0)")</f>
        <v>1754.8529000000001</v>
      </c>
      <c r="I31" s="5" t="str" cm="1">
        <f t="array" ref="I31">_xll.FDS(C31,"P_EXCHANGE('NAME','VND')")</f>
        <v>NYSE</v>
      </c>
      <c r="J31" s="5" t="str" cm="1">
        <f t="array" ref="J31">_xll.FDS(C31,"FG_COMPANY_NAME")</f>
        <v>Global Partners LP</v>
      </c>
      <c r="M31" s="1" t="b">
        <f t="shared" si="0"/>
        <v>1</v>
      </c>
      <c r="N31" s="1" t="b">
        <f t="shared" si="1"/>
        <v>1</v>
      </c>
    </row>
    <row r="32" spans="1:14" x14ac:dyDescent="0.3">
      <c r="A32" s="14" t="s">
        <v>75</v>
      </c>
      <c r="B32" s="14"/>
      <c r="C32" s="8" t="s">
        <v>24</v>
      </c>
      <c r="D32" s="7" t="s">
        <v>35</v>
      </c>
      <c r="E32" s="13" t="s">
        <v>61</v>
      </c>
      <c r="G32" s="5" cm="1">
        <f t="array" ref="G32">_xll.FDS(C32,"FG_PRICE(0)")</f>
        <v>53.57</v>
      </c>
      <c r="H32" s="23" cm="1">
        <f t="array" ref="H32">_xll.FDS(C32,"FG_MKT_VALUE(0)")</f>
        <v>7303.3050000000003</v>
      </c>
      <c r="I32" s="5" t="str" cm="1">
        <f t="array" ref="I32">_xll.FDS(C32,"P_EXCHANGE('NAME','VND')")</f>
        <v>NYSE</v>
      </c>
      <c r="J32" s="5" t="str" cm="1">
        <f t="array" ref="J32">_xll.FDS(C32,"FG_COMPANY_NAME")</f>
        <v>Sunoco LP</v>
      </c>
      <c r="M32" s="1" t="b">
        <f t="shared" si="0"/>
        <v>1</v>
      </c>
      <c r="N32" s="1" t="b">
        <f t="shared" si="1"/>
        <v>1</v>
      </c>
    </row>
    <row r="33" spans="1:14" x14ac:dyDescent="0.3">
      <c r="A33" s="14" t="s">
        <v>48</v>
      </c>
      <c r="B33" s="14"/>
      <c r="C33" s="8" t="s">
        <v>54</v>
      </c>
      <c r="D33" s="7" t="s">
        <v>35</v>
      </c>
      <c r="E33" s="13" t="s">
        <v>61</v>
      </c>
      <c r="G33" s="5" cm="1">
        <f t="array" ref="G33">_xll.FDS(C33,"FG_PRICE(0)")</f>
        <v>21.97</v>
      </c>
      <c r="H33" s="23" cm="1">
        <f t="array" ref="H33">_xll.FDS(C33,"FG_MKT_VALUE(0)")</f>
        <v>774.19209999999998</v>
      </c>
      <c r="I33" s="5" t="str" cm="1">
        <f t="array" ref="I33">_xll.FDS(C33,"P_EXCHANGE('NAME','VND')")</f>
        <v>NYSE</v>
      </c>
      <c r="J33" s="5" t="str" cm="1">
        <f t="array" ref="J33">_xll.FDS(C33,"FG_COMPANY_NAME")</f>
        <v>Westlake Chemical Partners LP</v>
      </c>
      <c r="M33" s="1" t="b">
        <f t="shared" si="0"/>
        <v>1</v>
      </c>
      <c r="N33" s="1" t="b">
        <f t="shared" si="1"/>
        <v>1</v>
      </c>
    </row>
    <row r="34" spans="1:14" x14ac:dyDescent="0.3">
      <c r="A34" s="18" t="s">
        <v>55</v>
      </c>
      <c r="B34" s="18"/>
      <c r="C34" s="19"/>
      <c r="D34" s="19"/>
      <c r="E34" s="20"/>
      <c r="G34" s="5"/>
      <c r="H34" s="23"/>
      <c r="I34" s="5"/>
      <c r="J34" s="5"/>
    </row>
    <row r="35" spans="1:14" x14ac:dyDescent="0.3">
      <c r="A35" s="14" t="s">
        <v>49</v>
      </c>
      <c r="B35" s="14"/>
      <c r="C35" s="8" t="s">
        <v>83</v>
      </c>
      <c r="D35" s="7" t="s">
        <v>72</v>
      </c>
      <c r="E35" s="13" t="s">
        <v>61</v>
      </c>
      <c r="G35" s="5" cm="1">
        <f t="array" ref="G35">_xll.FDS(C35,"FG_PRICE(0)")</f>
        <v>14.5</v>
      </c>
      <c r="H35" s="23" cm="1">
        <f t="array" ref="H35">_xll.FDS(C35,"FG_MKT_VALUE(0)")</f>
        <v>70.43535</v>
      </c>
      <c r="I35" s="5" t="str" cm="1">
        <f t="array" ref="I35">_xll.FDS(C35,"P_EXCHANGE('NAME','VND')")</f>
        <v>US OTC</v>
      </c>
      <c r="J35" s="5" t="str" cm="1">
        <f t="array" ref="J35">_xll.FDS(C35,"FG_COMPANY_NAME")</f>
        <v>Ferrellgas Partners, L.P.</v>
      </c>
      <c r="M35" s="1" t="b">
        <f t="shared" si="0"/>
        <v>1</v>
      </c>
      <c r="N35" s="1" t="b">
        <f t="shared" si="1"/>
        <v>1</v>
      </c>
    </row>
    <row r="36" spans="1:14" x14ac:dyDescent="0.3">
      <c r="A36" s="14" t="s">
        <v>50</v>
      </c>
      <c r="B36" s="14"/>
      <c r="C36" s="8" t="s">
        <v>25</v>
      </c>
      <c r="D36" s="7" t="s">
        <v>35</v>
      </c>
      <c r="E36" s="13" t="s">
        <v>61</v>
      </c>
      <c r="G36" s="5" cm="1">
        <f t="array" ref="G36">_xll.FDS(C36,"FG_PRICE(0)")</f>
        <v>18.489999999999998</v>
      </c>
      <c r="H36" s="23" cm="1">
        <f t="array" ref="H36">_xll.FDS(C36,"FG_MKT_VALUE(0)")</f>
        <v>1201.0992000000001</v>
      </c>
      <c r="I36" s="5" t="str" cm="1">
        <f t="array" ref="I36">_xll.FDS(C36,"P_EXCHANGE('NAME','VND')")</f>
        <v>NYSE</v>
      </c>
      <c r="J36" s="5" t="str" cm="1">
        <f t="array" ref="J36">_xll.FDS(C36,"FG_COMPANY_NAME")</f>
        <v>Suburban Propane Partners, L.P.</v>
      </c>
      <c r="M36" s="1" t="b">
        <f t="shared" si="0"/>
        <v>1</v>
      </c>
      <c r="N36" s="1" t="b">
        <f t="shared" si="1"/>
        <v>1</v>
      </c>
    </row>
    <row r="37" spans="1:14" x14ac:dyDescent="0.3">
      <c r="A37" s="18" t="s">
        <v>67</v>
      </c>
      <c r="B37" s="18"/>
      <c r="C37" s="19"/>
      <c r="D37" s="19"/>
      <c r="E37" s="20"/>
      <c r="G37" s="5"/>
      <c r="H37" s="23"/>
      <c r="I37" s="5"/>
      <c r="J37" s="5"/>
    </row>
    <row r="38" spans="1:14" x14ac:dyDescent="0.3">
      <c r="A38" s="14" t="s">
        <v>76</v>
      </c>
      <c r="B38" s="14"/>
      <c r="C38" s="8" t="s">
        <v>20</v>
      </c>
      <c r="D38" s="7" t="s">
        <v>35</v>
      </c>
      <c r="E38" s="13" t="s">
        <v>61</v>
      </c>
      <c r="G38" s="5" cm="1">
        <f t="array" ref="G38">_xll.FDS(C38,"FG_PRICE(0)")</f>
        <v>12.49</v>
      </c>
      <c r="H38" s="23" cm="1">
        <f t="array" ref="H38">_xll.FDS(C38,"FG_MKT_VALUE(0)")</f>
        <v>2643.3335000000002</v>
      </c>
      <c r="I38" s="5" t="str" cm="1">
        <f t="array" ref="I38">_xll.FDS(C38,"P_EXCHANGE('NAME','VND')")</f>
        <v>NYSE</v>
      </c>
      <c r="J38" s="5" t="str" cm="1">
        <f t="array" ref="J38">_xll.FDS(C38,"FG_COMPANY_NAME")</f>
        <v>Black Stone Minerals LP</v>
      </c>
      <c r="M38" s="1" t="b">
        <f t="shared" si="0"/>
        <v>1</v>
      </c>
      <c r="N38" s="1" t="b">
        <f t="shared" si="1"/>
        <v>1</v>
      </c>
    </row>
    <row r="39" spans="1:14" x14ac:dyDescent="0.3">
      <c r="A39" s="14" t="s">
        <v>45</v>
      </c>
      <c r="B39" s="14"/>
      <c r="C39" s="8" t="s">
        <v>21</v>
      </c>
      <c r="D39" s="7" t="s">
        <v>38</v>
      </c>
      <c r="E39" s="13" t="s">
        <v>61</v>
      </c>
      <c r="G39" s="5" cm="1">
        <f t="array" ref="G39">_xll.FDS(C39,"FG_PRICE(0)")</f>
        <v>27.91</v>
      </c>
      <c r="H39" s="23" cm="1">
        <f t="array" ref="H39">_xll.FDS(C39,"FG_MKT_VALUE(0)")</f>
        <v>1321.2538999999999</v>
      </c>
      <c r="I39" s="5" t="str" cm="1">
        <f t="array" ref="I39">_xll.FDS(C39,"P_EXCHANGE('NAME','VND')")</f>
        <v>NASDAQ</v>
      </c>
      <c r="J39" s="5" t="str" cm="1">
        <f t="array" ref="J39">_xll.FDS(C39,"FG_COMPANY_NAME")</f>
        <v>Dorchester Minerals, L.P.</v>
      </c>
      <c r="M39" s="1" t="b">
        <f t="shared" si="0"/>
        <v>1</v>
      </c>
      <c r="N39" s="1" t="b">
        <f t="shared" si="1"/>
        <v>1</v>
      </c>
    </row>
    <row r="40" spans="1:14" x14ac:dyDescent="0.3">
      <c r="A40" s="14" t="s">
        <v>95</v>
      </c>
      <c r="B40" s="14"/>
      <c r="C40" s="8" t="s">
        <v>94</v>
      </c>
      <c r="D40" s="7" t="s">
        <v>35</v>
      </c>
      <c r="E40" s="13"/>
      <c r="G40" s="5" cm="1">
        <f t="array" ref="G40">_xll.FDS(C40,"FG_PRICE(0)")</f>
        <v>15.47</v>
      </c>
      <c r="H40" s="23" cm="1">
        <f t="array" ref="H40">_xll.FDS(C40,"FG_MKT_VALUE(0)")</f>
        <v>1830.6876</v>
      </c>
      <c r="I40" s="5" t="str" cm="1">
        <f t="array" ref="I40">_xll.FDS(C40,"P_EXCHANGE('NAME','VND')")</f>
        <v>NYSE</v>
      </c>
      <c r="J40" s="5" t="str" cm="1">
        <f t="array" ref="J40">_xll.FDS(C40,"FG_COMPANY_NAME")</f>
        <v>Mach Natural Resources LP</v>
      </c>
      <c r="M40" s="1" t="b">
        <f t="shared" si="0"/>
        <v>1</v>
      </c>
      <c r="N40" s="1" t="b">
        <f t="shared" si="1"/>
        <v>1</v>
      </c>
    </row>
    <row r="41" spans="1:14" x14ac:dyDescent="0.3">
      <c r="A41" s="14" t="s">
        <v>97</v>
      </c>
      <c r="B41" s="14"/>
      <c r="C41" s="8" t="s">
        <v>96</v>
      </c>
      <c r="D41" s="7" t="s">
        <v>35</v>
      </c>
      <c r="E41" s="13"/>
      <c r="G41" s="5" cm="1">
        <f t="array" ref="G41">_xll.FDS(C41,"FG_PRICE(0)")</f>
        <v>15.4</v>
      </c>
      <c r="H41" s="23" cm="1">
        <f t="array" ref="H41">_xll.FDS(C41,"FG_MKT_VALUE(0)")</f>
        <v>843.67804000000001</v>
      </c>
      <c r="I41" s="5" t="str" cm="1">
        <f t="array" ref="I41">_xll.FDS(C41,"P_EXCHANGE('NAME','VND')")</f>
        <v>NYSE</v>
      </c>
      <c r="J41" s="5" t="str" cm="1">
        <f t="array" ref="J41">_xll.FDS(C41,"FG_COMPANY_NAME")</f>
        <v>TXO Partners, L.P.</v>
      </c>
      <c r="M41" s="1" t="b">
        <f t="shared" si="0"/>
        <v>1</v>
      </c>
      <c r="N41" s="1" t="b">
        <f t="shared" si="1"/>
        <v>1</v>
      </c>
    </row>
    <row r="42" spans="1:14" x14ac:dyDescent="0.3">
      <c r="A42" s="17" t="s">
        <v>68</v>
      </c>
      <c r="B42" s="17"/>
      <c r="C42" s="15"/>
      <c r="D42" s="15"/>
      <c r="E42" s="16"/>
      <c r="G42" s="5"/>
      <c r="H42" s="23"/>
      <c r="I42" s="5"/>
      <c r="J42" s="5"/>
    </row>
    <row r="43" spans="1:14" x14ac:dyDescent="0.3">
      <c r="A43" s="18" t="s">
        <v>69</v>
      </c>
      <c r="B43" s="18"/>
      <c r="C43" s="19"/>
      <c r="D43" s="19"/>
      <c r="E43" s="20"/>
      <c r="G43" s="5"/>
      <c r="H43" s="23"/>
      <c r="I43" s="5"/>
      <c r="J43" s="5"/>
    </row>
    <row r="44" spans="1:14" x14ac:dyDescent="0.3">
      <c r="A44" s="14" t="s">
        <v>51</v>
      </c>
      <c r="B44" s="14"/>
      <c r="C44" s="8" t="s">
        <v>26</v>
      </c>
      <c r="D44" s="7" t="s">
        <v>38</v>
      </c>
      <c r="E44" s="13" t="s">
        <v>61</v>
      </c>
      <c r="G44" s="5" cm="1">
        <f t="array" ref="G44">_xll.FDS(C44,"FG_PRICE(0)")</f>
        <v>27.5</v>
      </c>
      <c r="H44" s="23" cm="1">
        <f t="array" ref="H44">_xll.FDS(C44,"FG_MKT_VALUE(0)")</f>
        <v>3531.7698</v>
      </c>
      <c r="I44" s="5" t="str" cm="1">
        <f t="array" ref="I44">_xll.FDS(C44,"P_EXCHANGE('NAME','VND')")</f>
        <v>NASDAQ</v>
      </c>
      <c r="J44" s="5" t="str" cm="1">
        <f t="array" ref="J44">_xll.FDS(C44,"FG_COMPANY_NAME")</f>
        <v>Alliance Resource Partners, L.P.</v>
      </c>
      <c r="M44" s="1" t="b">
        <f t="shared" si="0"/>
        <v>1</v>
      </c>
      <c r="N44" s="1" t="b">
        <f t="shared" si="1"/>
        <v>1</v>
      </c>
    </row>
    <row r="45" spans="1:14" x14ac:dyDescent="0.3">
      <c r="A45" s="14" t="s">
        <v>52</v>
      </c>
      <c r="B45" s="14"/>
      <c r="C45" s="8" t="s">
        <v>27</v>
      </c>
      <c r="D45" s="7" t="s">
        <v>35</v>
      </c>
      <c r="E45" s="13" t="s">
        <v>61</v>
      </c>
      <c r="G45" s="5" cm="1">
        <f t="array" ref="G45">_xll.FDS(C45,"FG_PRICE(0)")</f>
        <v>105</v>
      </c>
      <c r="H45" s="23" cm="1">
        <f t="array" ref="H45">_xll.FDS(C45,"FG_MKT_VALUE(0)")</f>
        <v>1379.5005000000001</v>
      </c>
      <c r="I45" s="5" t="str" cm="1">
        <f t="array" ref="I45">_xll.FDS(C45,"P_EXCHANGE('NAME','VND')")</f>
        <v>NYSE</v>
      </c>
      <c r="J45" s="5" t="str" cm="1">
        <f t="array" ref="J45">_xll.FDS(C45,"FG_COMPANY_NAME")</f>
        <v>Natural Resource Partners L.P.</v>
      </c>
      <c r="M45" s="1" t="b">
        <f t="shared" si="0"/>
        <v>1</v>
      </c>
      <c r="N45" s="1" t="b">
        <f t="shared" si="1"/>
        <v>1</v>
      </c>
    </row>
    <row r="46" spans="1:14" x14ac:dyDescent="0.3">
      <c r="A46" s="18" t="s">
        <v>62</v>
      </c>
      <c r="B46" s="18"/>
      <c r="C46" s="19"/>
      <c r="D46" s="19"/>
      <c r="E46" s="20"/>
      <c r="G46" s="5"/>
      <c r="H46" s="23"/>
      <c r="I46" s="5"/>
      <c r="J46" s="5"/>
    </row>
    <row r="47" spans="1:14" x14ac:dyDescent="0.3">
      <c r="A47" s="14" t="s">
        <v>53</v>
      </c>
      <c r="B47" s="14"/>
      <c r="C47" s="8" t="s">
        <v>28</v>
      </c>
      <c r="D47" s="7" t="s">
        <v>35</v>
      </c>
      <c r="E47" s="13"/>
      <c r="G47" s="5" cm="1">
        <f t="array" ref="G47">_xll.FDS(C47,"FG_PRICE(0)")</f>
        <v>89.36</v>
      </c>
      <c r="H47" s="23" cm="1">
        <f t="array" ref="H47">_xll.FDS(C47,"FG_MKT_VALUE(0)")</f>
        <v>944.49945000000002</v>
      </c>
      <c r="I47" s="5" t="str" cm="1">
        <f t="array" ref="I47">_xll.FDS(C47,"P_EXCHANGE('NAME','VND')")</f>
        <v>NYSE</v>
      </c>
      <c r="J47" s="5" t="str" cm="1">
        <f t="array" ref="J47">_xll.FDS(C47,"FG_COMPANY_NAME")</f>
        <v>CVR Partners, LP</v>
      </c>
      <c r="M47" s="1" t="b">
        <f t="shared" si="0"/>
        <v>1</v>
      </c>
      <c r="N47" s="1" t="b">
        <f t="shared" si="1"/>
        <v>1</v>
      </c>
    </row>
    <row r="48" spans="1:14" x14ac:dyDescent="0.3">
      <c r="A48" s="17" t="s">
        <v>70</v>
      </c>
      <c r="B48" s="17"/>
      <c r="C48" s="15"/>
      <c r="D48" s="15"/>
      <c r="E48" s="16"/>
      <c r="G48" s="5"/>
      <c r="H48" s="23"/>
      <c r="I48" s="5"/>
      <c r="J48" s="5"/>
    </row>
    <row r="49" spans="1:14" x14ac:dyDescent="0.3">
      <c r="A49" s="18" t="s">
        <v>56</v>
      </c>
      <c r="B49" s="18"/>
      <c r="C49" s="19"/>
      <c r="D49" s="19"/>
      <c r="E49" s="20"/>
      <c r="G49" s="5"/>
      <c r="H49" s="23"/>
      <c r="I49" s="5"/>
      <c r="J49" s="5"/>
    </row>
    <row r="50" spans="1:14" x14ac:dyDescent="0.3">
      <c r="A50" s="14" t="s">
        <v>93</v>
      </c>
      <c r="B50" s="14"/>
      <c r="C50" s="8" t="s">
        <v>29</v>
      </c>
      <c r="D50" s="7" t="s">
        <v>71</v>
      </c>
      <c r="E50" s="12"/>
      <c r="G50" s="5" cm="1">
        <f t="array" ref="G50">_xll.FDS(C50,"FG_PRICE(0)")</f>
        <v>73.260000000000005</v>
      </c>
      <c r="H50" s="23" cm="1">
        <f t="array" ref="H50">_xll.FDS(C50,"FG_MKT_VALUE(0)")</f>
        <v>205.15656999999999</v>
      </c>
      <c r="I50" s="5" t="str" cm="1">
        <f t="array" ref="I50">_xll.FDS(C50,"P_EXCHANGE('NAME','VND')")</f>
        <v>NYSE American</v>
      </c>
      <c r="J50" s="5" t="str" cm="1">
        <f t="array" ref="J50">_xll.FDS(C50,"FG_COMPANY_NAME")</f>
        <v>New England Realty Associates Limited Partnership Depositary Receipts</v>
      </c>
      <c r="M50" s="1" t="b">
        <f t="shared" si="0"/>
        <v>1</v>
      </c>
      <c r="N50" s="1" t="b">
        <f t="shared" si="1"/>
        <v>1</v>
      </c>
    </row>
    <row r="51" spans="1:14" x14ac:dyDescent="0.3">
      <c r="A51" s="18" t="s">
        <v>57</v>
      </c>
      <c r="B51" s="18"/>
      <c r="C51" s="19"/>
      <c r="D51" s="19"/>
      <c r="E51" s="20"/>
      <c r="G51" s="5"/>
      <c r="H51" s="23"/>
      <c r="I51" s="5"/>
      <c r="J51" s="5"/>
    </row>
    <row r="52" spans="1:14" x14ac:dyDescent="0.3">
      <c r="A52" s="14" t="s">
        <v>77</v>
      </c>
      <c r="B52" s="14"/>
      <c r="C52" s="8" t="s">
        <v>30</v>
      </c>
      <c r="D52" s="7" t="s">
        <v>35</v>
      </c>
      <c r="E52" s="12"/>
      <c r="G52" s="5" cm="1">
        <f t="array" ref="G52">_xll.FDS(C52,"FG_PRICE(0)")</f>
        <v>42.39</v>
      </c>
      <c r="H52" s="23" cm="1">
        <f t="array" ref="H52">_xll.FDS(C52,"FG_MKT_VALUE(0)")</f>
        <v>4689.9022999999997</v>
      </c>
      <c r="I52" s="5" t="str" cm="1">
        <f t="array" ref="I52">_xll.FDS(C52,"P_EXCHANGE('NAME','VND')")</f>
        <v>NYSE</v>
      </c>
      <c r="J52" s="5" t="str" cm="1">
        <f t="array" ref="J52">_xll.FDS(C52,"FG_COMPANY_NAME")</f>
        <v>AllianceBernstein Holding L.P.</v>
      </c>
      <c r="M52" s="1" t="b">
        <f t="shared" si="0"/>
        <v>1</v>
      </c>
      <c r="N52" s="1" t="b">
        <f t="shared" si="1"/>
        <v>1</v>
      </c>
    </row>
    <row r="53" spans="1:14" x14ac:dyDescent="0.3">
      <c r="A53" s="14" t="s">
        <v>86</v>
      </c>
      <c r="B53" s="14"/>
      <c r="C53" s="8" t="s">
        <v>85</v>
      </c>
      <c r="D53" s="7" t="s">
        <v>35</v>
      </c>
      <c r="E53" s="12"/>
      <c r="G53" s="5" cm="1">
        <f t="array" ref="G53">_xll.FDS(C53,"FG_PRICE(0)")</f>
        <v>10.97</v>
      </c>
      <c r="H53" s="23" cm="1">
        <f t="array" ref="H53">_xll.FDS(C53,"FG_MKT_VALUE(0)")</f>
        <v>256.66950000000003</v>
      </c>
      <c r="I53" s="5" t="str" cm="1">
        <f t="array" ref="I53">_xll.FDS(C53,"P_EXCHANGE('NAME','VND')")</f>
        <v>NYSE</v>
      </c>
      <c r="J53" s="5" t="str" cm="1">
        <f t="array" ref="J53">_xll.FDS(C53,"FG_COMPANY_NAME")</f>
        <v>Greystone Housing Impact Investors LP</v>
      </c>
      <c r="M53" s="1" t="b">
        <f t="shared" si="0"/>
        <v>1</v>
      </c>
      <c r="N53" s="1" t="b">
        <f t="shared" si="1"/>
        <v>1</v>
      </c>
    </row>
    <row r="54" spans="1:14" x14ac:dyDescent="0.3">
      <c r="A54" s="14" t="s">
        <v>78</v>
      </c>
      <c r="B54" s="14"/>
      <c r="C54" s="8" t="s">
        <v>31</v>
      </c>
      <c r="D54" s="7" t="s">
        <v>38</v>
      </c>
      <c r="E54" s="12"/>
      <c r="G54" s="5" cm="1">
        <f t="array" ref="G54">_xll.FDS(C54,"FG_PRICE(0)")</f>
        <v>9.27</v>
      </c>
      <c r="H54" s="23" cm="1">
        <f t="array" ref="H54">_xll.FDS(C54,"FG_MKT_VALUE(0)")</f>
        <v>5062.2173000000003</v>
      </c>
      <c r="I54" s="5" t="str" cm="1">
        <f t="array" ref="I54">_xll.FDS(C54,"P_EXCHANGE('NAME','VND')")</f>
        <v>NASDAQ</v>
      </c>
      <c r="J54" s="5" t="str" cm="1">
        <f t="array" ref="J54">_xll.FDS(C54,"FG_COMPANY_NAME")</f>
        <v>Icahn Enterprises L.P.</v>
      </c>
      <c r="M54" s="1" t="b">
        <f t="shared" si="0"/>
        <v>1</v>
      </c>
      <c r="N54" s="1" t="b">
        <f t="shared" si="1"/>
        <v>1</v>
      </c>
    </row>
    <row r="55" spans="1:14" x14ac:dyDescent="0.3">
      <c r="A55" s="14" t="s">
        <v>79</v>
      </c>
      <c r="B55" s="14"/>
      <c r="C55" s="8" t="s">
        <v>34</v>
      </c>
      <c r="D55" s="7" t="s">
        <v>72</v>
      </c>
      <c r="E55" s="12"/>
      <c r="G55" s="5" cm="1">
        <f t="array" ref="G55">_xll.FDS(C55,"FG_PRICE(0)")</f>
        <v>42</v>
      </c>
      <c r="H55" s="23" cm="1">
        <f t="array" ref="H55">_xll.FDS(C55,"FG_MKT_VALUE(0)")</f>
        <v>804.3252</v>
      </c>
      <c r="I55" s="5" t="str" cm="1">
        <f t="array" ref="I55">_xll.FDS(C55,"P_EXCHANGE('NAME','VND')")</f>
        <v>US OTC</v>
      </c>
      <c r="J55" s="5" t="str" cm="1">
        <f t="array" ref="J55">_xll.FDS(C55,"FG_COMPANY_NAME")</f>
        <v>Steel Partners Holdings LP</v>
      </c>
      <c r="M55" s="1" t="b">
        <f t="shared" si="0"/>
        <v>1</v>
      </c>
      <c r="N55" s="1" t="b">
        <f t="shared" si="1"/>
        <v>1</v>
      </c>
    </row>
    <row r="56" spans="1:14" x14ac:dyDescent="0.3">
      <c r="A56" s="18" t="s">
        <v>58</v>
      </c>
      <c r="B56" s="18"/>
      <c r="C56" s="19"/>
      <c r="D56" s="19"/>
      <c r="E56" s="20"/>
      <c r="G56" s="5"/>
      <c r="H56" s="23"/>
      <c r="I56" s="5"/>
      <c r="J56" s="5"/>
    </row>
    <row r="57" spans="1:14" x14ac:dyDescent="0.3">
      <c r="A57" s="14" t="s">
        <v>80</v>
      </c>
      <c r="B57" s="14"/>
      <c r="C57" s="8" t="s">
        <v>32</v>
      </c>
      <c r="D57" s="7" t="s">
        <v>35</v>
      </c>
      <c r="E57" s="12"/>
      <c r="G57" s="5" cm="1">
        <f t="array" ref="G57">_xll.FDS(C57,"FG_PRICE(0)")</f>
        <v>31.6</v>
      </c>
      <c r="H57" s="23" cm="1">
        <f t="array" ref="H57">_xll.FDS(C57,"FG_MKT_VALUE(0)")</f>
        <v>14599.895500000001</v>
      </c>
      <c r="I57" s="5" t="str" cm="1">
        <f t="array" ref="I57">_xll.FDS(C57,"P_EXCHANGE('NAME','VND')")</f>
        <v>NYSE</v>
      </c>
      <c r="J57" s="5" t="str" cm="1">
        <f t="array" ref="J57">_xll.FDS(C57,"FG_COMPANY_NAME")</f>
        <v>Brookfield Infrastructure Partners L.P.</v>
      </c>
      <c r="M57" s="1" t="b">
        <f t="shared" si="0"/>
        <v>1</v>
      </c>
      <c r="N57" s="1" t="b">
        <f t="shared" si="1"/>
        <v>1</v>
      </c>
    </row>
    <row r="58" spans="1:14" x14ac:dyDescent="0.3">
      <c r="A58" s="14" t="s">
        <v>99</v>
      </c>
      <c r="B58" s="14"/>
      <c r="C58" s="8" t="s">
        <v>98</v>
      </c>
      <c r="D58" s="7" t="s">
        <v>35</v>
      </c>
      <c r="E58" s="12"/>
      <c r="G58" s="5" cm="1">
        <f t="array" ref="G58">_xll.FDS(C58,"FG_PRICE(0)")</f>
        <v>25.48</v>
      </c>
      <c r="H58" s="23" cm="1">
        <f t="array" ref="H58">_xll.FDS(C58,"FG_MKT_VALUE(0)")</f>
        <v>2277.3108000000002</v>
      </c>
      <c r="I58" s="5" t="str" cm="1">
        <f t="array" ref="I58">_xll.FDS(C58,"P_EXCHANGE('NAME','VND')")</f>
        <v>NYSE</v>
      </c>
      <c r="J58" s="5" t="str" cm="1">
        <f t="array" ref="J58">_xll.FDS(C58,"FG_COMPANY_NAME")</f>
        <v>Brookfield Business Partners LP</v>
      </c>
      <c r="M58" s="1" t="b">
        <f t="shared" si="0"/>
        <v>1</v>
      </c>
      <c r="N58" s="1" t="b">
        <f t="shared" si="1"/>
        <v>1</v>
      </c>
    </row>
    <row r="59" spans="1:14" x14ac:dyDescent="0.3">
      <c r="A59" s="14" t="s">
        <v>81</v>
      </c>
      <c r="B59" s="14"/>
      <c r="C59" s="8" t="s">
        <v>33</v>
      </c>
      <c r="D59" s="7" t="s">
        <v>35</v>
      </c>
      <c r="E59" s="12"/>
      <c r="G59" s="5" cm="1">
        <f t="array" ref="G59">_xll.FDS(C59,"FG_PRICE(0)")</f>
        <v>27.41</v>
      </c>
      <c r="H59" s="23" cm="1">
        <f t="array" ref="H59">_xll.FDS(C59,"FG_MKT_VALUE(0)")</f>
        <v>7787.5919999999996</v>
      </c>
      <c r="I59" s="5" t="str" cm="1">
        <f t="array" ref="I59">_xll.FDS(C59,"P_EXCHANGE('NAME','VND')")</f>
        <v>NYSE</v>
      </c>
      <c r="J59" s="5" t="str" cm="1">
        <f t="array" ref="J59">_xll.FDS(C59,"FG_COMPANY_NAME")</f>
        <v>Brookfield Renewable Partners LP</v>
      </c>
      <c r="M59" s="1" t="b">
        <f t="shared" si="0"/>
        <v>1</v>
      </c>
      <c r="N59" s="1" t="b">
        <f t="shared" si="1"/>
        <v>1</v>
      </c>
    </row>
    <row r="60" spans="1:14" x14ac:dyDescent="0.3">
      <c r="A60" s="2"/>
      <c r="B60" s="2"/>
      <c r="H60" s="26"/>
    </row>
    <row r="61" spans="1:14" ht="14.4" customHeight="1" x14ac:dyDescent="0.3">
      <c r="A61" s="27" t="s">
        <v>82</v>
      </c>
      <c r="B61" s="27"/>
      <c r="C61" s="27"/>
      <c r="D61" s="27"/>
      <c r="E61" s="27"/>
    </row>
    <row r="62" spans="1:14" x14ac:dyDescent="0.3">
      <c r="A62" s="27"/>
      <c r="B62" s="27"/>
      <c r="C62" s="27"/>
      <c r="D62" s="27"/>
      <c r="E62" s="27"/>
    </row>
    <row r="63" spans="1:14" x14ac:dyDescent="0.3">
      <c r="A63" s="27"/>
      <c r="B63" s="27"/>
      <c r="C63" s="27"/>
      <c r="D63" s="27"/>
      <c r="E63" s="27"/>
    </row>
    <row r="64" spans="1:14" x14ac:dyDescent="0.3">
      <c r="A64" s="27"/>
      <c r="B64" s="27"/>
      <c r="C64" s="27"/>
      <c r="D64" s="27"/>
      <c r="E64" s="27"/>
    </row>
    <row r="65" spans="1:8" x14ac:dyDescent="0.3">
      <c r="A65" s="21"/>
      <c r="B65" s="21"/>
      <c r="C65" s="21"/>
      <c r="D65" s="21"/>
      <c r="E65" s="21"/>
    </row>
    <row r="66" spans="1:8" x14ac:dyDescent="0.3">
      <c r="A66" s="21"/>
      <c r="B66" s="21"/>
      <c r="C66" s="21"/>
      <c r="D66" s="21"/>
      <c r="E66" s="21"/>
    </row>
    <row r="68" spans="1:8" x14ac:dyDescent="0.3">
      <c r="H68" s="24"/>
    </row>
  </sheetData>
  <mergeCells count="1">
    <mergeCell ref="A61:E64"/>
  </mergeCells>
  <hyperlinks>
    <hyperlink ref="A19" r:id="rId1" location="http://www.magellanlp.com/" display="http://www.magellanlp.com/" xr:uid="{00000000-0004-0000-0100-000000000000}"/>
  </hyperlinks>
  <pageMargins left="0.45" right="0.45" top="0.25" bottom="0.5" header="0.3" footer="0.3"/>
  <pageSetup fitToHeight="2" orientation="portrait" r:id="rId2"/>
  <headerFooter>
    <oddFooter>&amp;R&amp;P</oddFooter>
  </headerFooter>
  <rowBreaks count="1" manualBreakCount="1">
    <brk id="41" max="3" man="1"/>
  </rowBreaks>
  <ignoredErrors>
    <ignoredError sqref="B17 B26 B27:B28" numberStoredAsText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dsFormulaCache xmlns="urn:fdsformulacache" version="2" timestamp="1753794970"><![CDATA[{"BIP^FG_COMPANY_NAME":"Brookfield Infrastructure Partners L.P.","MNR^FG_MKT_VALUE(0)":1830.6876,"GLP^FG_MKT_VALUE(0)":1754.8529,"WES^FG_PRICE(0)":40.9,"USAC^FG_MKT_VALUE(0)":2818.4404,"MMLP^FG_COMPANY_NAME":"Martin Midstream Partners L.P.","EPD^FG_MKT_VALUE(0)":67561.234,"BIP^P_EXCHANGE('NAME','VND')":"NYSE","NRP^P_EXCHANGE('NAME','VND')":"NYSE","BSM^FG_MKT_VALUE(0)":2643.3335,"GLP^FG_PRICE(0)":51.62,"DLNG^P_EXCHANGE('NAME','VND')":"NYSE","NGL^FG_MKT_VALUE(0)":561.05524,"EPD^FG_PRICE(0)":31.15,"AB^FG_COMPANY_NAME":"AllianceBernstein Holding L.P.","NRP^FG_MKT_VALUE(0)":1379.5005,"DMLP^FG_COMPANY_NAME":"Dorchester Minerals, L.P.","SUN^P_EXCHANGE('NAME','VND')":"NYSE","DLNG^FG_MKT_VALUE(0)":131.51123,"MMLP^FG_MKT_VALUE(0)":109.35428,"BBU^FG_COMPANY_NAME":"Brookfield Business Partners LP","DMLP^P_EXCHANGE('NAME','VND')":"NASDAQ","DLNG^FG_PRICE(0)":3.6,"MMLP^FG_PRICE(0)":2.8,"UAN^P_EXCHANGE('NAME','VND')":"NYSE","CAPL^FG_MKT_VALUE(0)":844.2406,"MPLX^P_EXCHANGE('NAME','VND')":"NYSE","CQP^P_EXCHANGE('NAME','VND')":"NYSE","AB^FG_PRICE(0)":42.39,"ARLP^P_EXCHANGE('NAME','VND')":"NASDAQ","GLP^FG_COMPANY_NAME":"Global Partners LP","PAA^FG_PRICE(0)":18.46,"BEP^FG_COMPANY_NAME":"Brookfield Renewable Partners LP","BBU^FG_PRICE(0)":25.48,"SPLP^FG_MKT_VALUE(0)":804.3252,"GHI^P_EXCHANGE('NAME','VND')":"NYSE","NEN^FG_COMPANY_NAME":"New England Realty Associates Limited Partnership Depositary Receipts","UAN^FG_PRICE(0)":89.36,"ARLP^FG_MKT_VALUE(0)":3531.7698,"MNR^P_EXCHANGE('NAME','VND')":"NYSE","BSM^FG_COMPANY_NAME":"Black Stone Minerals LP","SPH^FG_PRICE(0)":18.49,"WLKP^FG_MKT_VALUE(0)":774.1921,"GLP^P_EXCHANGE('NAME','VND')":"NYSE","NMM^FG_COMPANY_NAME":"Navios Maritime Partners LP","KNOP^FG_PRICE(0)":6.99,"WES^FG_MKT_VALUE(0)":15596.274,"USAC^P_EXCHANGE('NAME','VND')":"NYSE","NGL^FG_COMPANY_NAME":"NGL Energy Partners LP","MPLX^FG_PRICE(0)":50.99,"HESM^FG_MKT_VALUE(0)":4700.0537,"EPD^P_EXCHANGE('NAME','VND')":"NYSE","DKL^FG_COMPANY_NAME":"Delek Logistics Partners LP","CQP^FG_PRICE(0)":55.76,"BEP^P_EXCHANGE('NAME','VND')":"NYSE","SPLP^FG_PRICE(0)":42.0,"GHI^FG_MKT_VALUE(0)":256.6695,"NEN^P_EXCHANGE('NAME','VND')":"NYSE American","NRP^FG_COMPANY_NAME":"Natural Resource Partners L.P.","ARLP^FG_PRICE(0)":27.5,"BSM^P_EXCHANGE('NAME','VND')":"NYSE","FGPR^FG_COMPANY_NAME":"Ferrellgas Partners, L.P.","WLKP^FG_PRICE(0)":21.97,"NMM^P_EXCHANGE('NAME','VND')":"NYSE","DLNG^FG_COMPANY_NAME":"Dynagas LNG Partners LP","NGL^P_EXCHANGE('NAME','VND')":"NYSE","HESM^FG_PRICE(0)":40.34,"DKL^P_EXCHANGE('NAME','VND')":"NYSE","IEP^FG_COMPANY_NAME":"Icahn Enterprises L.P.","TXO^FG_COMPANY_NAME":"TXO Partners, L.P.","FGPR^P_EXCHANGE('NAME','VND')":"US OTC","NMM^FG_MKT_VALUE(0)":1251.8473,"USAC^FG_PRICE(0)":23.97,"MMLP^P_EXCHANGE('NAME','VND')":"NASDAQ","DKL^FG_MKT_VALUE(0)":2363.1523,"IEP^P_EXCHANGE('NAME','VND')":"NASDAQ","TXO^P_EXCHANGE('NAME','VND')":"NYSE","FGPR^FG_MKT_VALUE(0)":70.43535,"NMM^FG_PRICE(0)":42.88,"PAA^FG_COMPANY_NAME":"Plains All American Pipeline, L.P.","GEL^P_EXCHANGE('NAME','VND')":"NYSE","DKL^FG_PRICE(0)":44.22,"IEP^FG_MKT_VALUE(0)":5062.2173,"UAN^FG_COMPANY_NAME":"CVR Partners, LP","SPH^FG_COMPANY_NAME":"Suburban Propane Partners, L.P.","CAPL^P_EXCHANGE('NAME','VND')":"NYSE","PAA^P_EXCHANGE('NAME','VND')":"NASDAQ","ET^P_EXCHANGE('NAME','VND')":"NYSE","TXO^FG_PRICE(0)":15.4,"WLKP^FG_COMPANY_NAME":"Westlake Chemical Partners LP","USDP^FG_PRICE(0)":0.0087,"ET^FG_MKT_VALUE(0)":61017.05,"SPLP^P_EXCHANGE('NAME','VND')":"US OTC","SPH^FG_MKT_VALUE(0)":1201.0992,"WES^P_EXCHANGE('NAME','VND')":"NYSE","HESM^P_EXCHANGE('NAME','VND')":"NYSE","BEP^FG_MKT_VALUE(0)":7787.592,"GHI^FG_PRICE(0)":10.97,"NEN^FG_MKT_VALUE(0)":205.15657,"MNR^FG_PRICE(0)":15.47,"SUN^FG_COMPANY_NAME":"Sunoco LP","USDP^FG_COMPANY_NAME":"USD Partners LP","GEL^FG_COMPANY_NAME":"Genesis Energy, L.P.","BIP^FG_MKT_VALUE(0)":14599.8955,"NEN^FG_PRICE(0)":73.26,"BSM^FG_PRICE(0)":12.49,"CAPL^FG_COMPANY_NAME":"CrossAmerica Partners LP","USDP^P_EXCHANGE('NAME','VND')":"US OTC","ET^FG_COMPANY_NAME":"Energy Transfer LP","AB^P_EXCHANGE('NAME','VND')":"NYSE","NRP^FG_PRICE(0)":105.0,"FGPR^FG_PRICE(0)":14.5,"KNOP^FG_COMPANY_NAME":"KNOT Offshore Partners LP","MPLX^FG_COMPANY_NAME":"MPLX LP","CQP^FG_COMPANY_NAME":"Cheniere Energy Partners, L.P.","ARLP^FG_COMPANY_NAME":"Alliance Resource Partners, L.P.","KNOP^P_EXCHANGE('NAME','VND')":"NYSE","GEL^FG_PRICE(0)":15.75,"BBU^FG_MKT_VALUE(0)":2277.3108,"MNR^FG_COMPANY_NAME":"Mach Natural Resources LP","KNOP^FG_MKT_VALUE(0)":239.73955,"ET^FG_PRICE(0)":17.78,"BEP^FG_PRICE(0)":27.41,"NGL^FG_PRICE(0)":4.25,"BIP^FG_PRICE(0)":31.6,"TXO^FG_MKT_VALUE(0)":843.67804,"SUN^FG_MKT_VALUE(0)":7303.305,"USDP^FG_MKT_VALUE(0)":0.29383728,"GEL^FG_MKT_VALUE(0)":1928.808,"DMLP^FG_MKT_VALUE(0)":1321.2539,"SUN^FG_PRICE(0)":53.57,"WES^FG_COMPANY_NAME":"Western Midstream Partners, LP","HESM^FG_COMPANY_NAME":"Hess Midstream LP Class A","GHI^FG_COMPANY_NAME":"Greystone Housing Impact Investors LP","DMLP^FG_PRICE(0)":27.91,"CAPL^FG_PRICE(0)":22.16,"MPLX^FG_MKT_VALUE(0)":52050.594,"EPD^FG_COMPANY_NAME":"Enterprise Products Partners L.P.","BBU^P_EXCHANGE('NAME','VND')":"NYSE","SPLP^FG_COMPANY_NAME":"Steel Partners Holdings LP","IEP^FG_PRICE(0)":9.27,"AB^FG_MKT_VALUE(0)":4689.9023,"SPH^P_EXCHANGE('NAME','VND')":"NYSE","PAA^FG_MKT_VALUE(0)":12982.899,"UAN^FG_MKT_VALUE(0)":944.49945,"WLKP^P_EXCHANGE('NAME','VND')":"NYSE","USAC^FG_COMPANY_NAME":"USA Compression Partners LP","CQP^FG_MKT_VALUE(0)":26990.516}]]></FdsFormulaCache>
</file>

<file path=customXml/itemProps1.xml><?xml version="1.0" encoding="utf-8"?>
<ds:datastoreItem xmlns:ds="http://schemas.openxmlformats.org/officeDocument/2006/customXml" ds:itemID="{A003D054-43A2-435E-BAA1-E2BA2D714CA6}">
  <ds:schemaRefs>
    <ds:schemaRef ds:uri="urn:fdsformulacach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List</vt:lpstr>
      <vt:lpstr>List!Print_Area</vt:lpstr>
      <vt:lpstr>List!Print_Titles</vt:lpstr>
    </vt:vector>
  </TitlesOfParts>
  <Company>ICR,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Silverberg</dc:creator>
  <cp:lastModifiedBy>Marc Silverberg</cp:lastModifiedBy>
  <cp:lastPrinted>2024-09-03T12:29:10Z</cp:lastPrinted>
  <dcterms:created xsi:type="dcterms:W3CDTF">2020-01-02T15:12:31Z</dcterms:created>
  <dcterms:modified xsi:type="dcterms:W3CDTF">2025-07-29T13:16:10Z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=fdsSearchOrder">
    <vt:i4>0</vt:i4>
  </property>
</Properties>
</file>